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01f32f905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2c48b1452f44525"/>
    <x:sheet xmlns:r="http://schemas.openxmlformats.org/officeDocument/2006/relationships" name="Assumptions" sheetId="2" r:id="R1247ecdcaeba4982"/>
    <x:sheet xmlns:r="http://schemas.openxmlformats.org/officeDocument/2006/relationships" name="15-Year Cash Flow" sheetId="3" r:id="R3abda610d2b244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;[Red]($#,##0);-"/>
    <x:numFmt numFmtId="201" formatCode="0.00x"/>
    <x:numFmt numFmtId="202" formatCode="0.0%"/>
    <x:numFmt numFmtId="203" formatCode="0"/>
    <x:numFmt numFmtId="204" formatCode="0.00%"/>
    <x:numFmt numFmtId="205" formatCode="0.0000%"/>
  </x:numFmts>
  <x:fonts count="28">
    <x:font>
      <x:sz val="11"/>
      <x:name val="Carlito"/>
    </x:font>
    <x:font>
      <x:b/>
      <x:sz val="16"/>
      <x:color rgb="FFFFFFFF"/>
      <x:name val="Aptos"/>
    </x:font>
    <x:font>
      <x:i/>
      <x:sz val="11"/>
      <x:color rgb="FF16324F"/>
      <x:name val="Aptos"/>
    </x:font>
    <x:font>
      <x:b/>
      <x:sz val="11"/>
      <x:color rgb="FFFFFFFF"/>
      <x:name val="Aptos"/>
    </x:font>
    <x:font>
      <x:sz val="10"/>
      <x:name val="Aptos"/>
    </x:font>
    <x:font>
      <x:sz val="10"/>
      <x:color rgb="FF008000"/>
      <x:name val="Aptos"/>
    </x:font>
    <x:font>
      <x:b/>
      <x:sz val="10"/>
      <x:color rgb="FF7F6000"/>
      <x:name val="Aptos"/>
    </x:font>
    <x:font>
      <x:b/>
      <x:sz val="14"/>
      <x:color rgb="FFFFFFFF"/>
      <x:name val="Aptos"/>
    </x:font>
    <x:font>
      <x:i/>
      <x:sz val="10"/>
      <x:color rgb="FF16324F"/>
      <x:name val="Aptos"/>
    </x:font>
    <x:font>
      <x:sz val="9"/>
      <x:name val="Aptos"/>
    </x:font>
    <x:font>
      <x:b/>
      <x:sz val="9"/>
      <x:color rgb="FFFFFFFF"/>
      <x:name val="Aptos"/>
    </x:font>
    <x:font>
      <x:sz val="9"/>
      <x:color rgb="FF0000FF"/>
      <x:name val="Aptos"/>
    </x:font>
    <x:font>
      <x:sz val="9"/>
      <x:color rgb="FF000000"/>
      <x:name val="Aptos"/>
    </x:font>
    <x:font>
      <x:sz val="8"/>
      <x:color rgb="FF008000"/>
      <x:name val="Aptos"/>
    </x:font>
    <x:font>
      <x:b/>
      <x:sz val="8"/>
      <x:color rgb="FF008000"/>
      <x:name val="Aptos"/>
    </x:font>
    <x:font>
      <x:b/>
      <x:sz val="15"/>
      <x:color rgb="FFFFFFFF"/>
      <x:name val="Georgia"/>
    </x:font>
    <x:font>
      <x:i/>
      <x:sz val="10"/>
      <x:color rgb="FFCECECF"/>
      <x:name val="Aptos"/>
    </x:font>
    <x:font>
      <x:b/>
      <x:sz val="10"/>
      <x:color rgb="FFFFFFFF"/>
      <x:name val="Aptos"/>
    </x:font>
    <x:font>
      <x:sz val="9"/>
      <x:color rgb="FF122D8D"/>
      <x:name val="Aptos"/>
    </x:font>
    <x:font>
      <x:b/>
      <x:sz val="9"/>
      <x:color rgb="FF384565"/>
      <x:name val="Aptos"/>
    </x:font>
    <x:font>
      <x:b/>
      <x:sz val="14"/>
      <x:color rgb="FFFFFFFF"/>
      <x:name val="Georgia"/>
    </x:font>
    <x:font>
      <x:sz val="8"/>
      <x:color rgb="FF122D8D"/>
      <x:name val="Aptos"/>
    </x:font>
    <x:font>
      <x:b/>
      <x:sz val="8"/>
      <x:color rgb="FF122D8D"/>
      <x:name val="Aptos"/>
    </x:font>
    <x:font>
      <x:sz val="9"/>
      <x:color rgb="FF122D8D"/>
      <x:name val="Aptos"/>
    </x:font>
    <x:font>
      <x:b/>
      <x:sz val="9"/>
      <x:color rgb="FF000000"/>
      <x:name val="Aptos"/>
    </x:font>
    <x:font>
      <x:b/>
      <x:sz val="22"/>
      <x:color rgb="FF122D8D"/>
      <x:name val="Georgia"/>
    </x:font>
    <x:font>
      <x:b/>
      <x:i/>
      <x:sz val="9"/>
      <x:color rgb="FFCECECF"/>
      <x:name val="Georgia"/>
    </x:font>
    <x:font>
      <x:sz val="9"/>
      <x:color rgb="FF122D8D"/>
      <x:name val="Aptos"/>
    </x:font>
  </x:fonts>
  <x:fills count="18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DCEAF4"/>
      </x:patternFill>
    </x:fill>
    <x:fill>
      <x:patternFill patternType="solid">
        <x:fgColor rgb="FF244A68"/>
      </x:patternFill>
    </x:fill>
    <x:fill>
      <x:patternFill patternType="solid">
        <x:fgColor rgb="FFF7F9FB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  <x:fill>
      <x:patternFill patternType="solid">
        <x:fgColor rgb="FF020308"/>
      </x:patternFill>
    </x:fill>
    <x:fill>
      <x:patternFill patternType="solid">
        <x:fgColor rgb="FF182753"/>
      </x:patternFill>
    </x:fill>
    <x:fill>
      <x:patternFill patternType="solid">
        <x:fgColor rgb="FF122D8D"/>
      </x:patternFill>
    </x:fill>
    <x:fill>
      <x:patternFill patternType="solid">
        <x:fgColor rgb="FFF2F4F8"/>
      </x:patternFill>
    </x:fill>
    <x:fill>
      <x:patternFill patternType="solid">
        <x:fgColor rgb="FFE8EDF7"/>
      </x:patternFill>
    </x:fill>
    <x:fill>
      <x:patternFill patternType="solid">
        <x:fgColor rgb="FF020308"/>
      </x:patternFill>
    </x:fill>
    <x:fill>
      <x:patternFill patternType="solid">
        <x:fgColor rgb="FF182753"/>
      </x:patternFill>
    </x:fill>
    <x:fill>
      <x:patternFill patternType="solid">
        <x:fgColor rgb="FF122D8D"/>
      </x:patternFill>
    </x:fill>
    <x:fill>
      <x:patternFill patternType="solid">
        <x:fgColor rgb="FFF2F4F8"/>
      </x:patternFill>
    </x:fill>
    <x:fill>
      <x:patternFill patternType="solid">
        <x:fgColor rgb="FFE8EDF7"/>
      </x:patternFill>
    </x:fill>
  </x:fills>
  <x:borders count="15">
    <x:border/>
    <x:border>
      <x:left style="thin">
        <x:color rgb="FFD3DEE7"/>
      </x:left>
      <x:right style="thin">
        <x:color rgb="FFD3DEE7"/>
      </x:right>
      <x:top style="thin">
        <x:color rgb="FFD3DEE7"/>
      </x:top>
      <x:bottom style="thin">
        <x:color rgb="FFD3DEE7"/>
      </x:bottom>
    </x:border>
    <x:border>
      <x:bottom style="medium">
        <x:color rgb="FF122D8D"/>
      </x:bottom>
    </x:border>
    <x:border>
      <x:left style="medium">
        <x:color rgb="FF122D8D"/>
      </x:left>
    </x:border>
    <x:border>
      <x:left style="thin">
        <x:color rgb="FFCECECF"/>
      </x:left>
      <x:right style="thin">
        <x:color rgb="FFCECECF"/>
      </x:right>
      <x:top style="thin">
        <x:color rgb="FFCECECF"/>
      </x:top>
      <x:bottom style="thin">
        <x:color rgb="FFCECECF"/>
      </x:bottom>
    </x:border>
    <x:border>
      <x:left style="thin">
        <x:color rgb="FFB8BFCC"/>
      </x:left>
      <x:right style="thin">
        <x:color rgb="FFB8BFCC"/>
      </x:right>
      <x:top style="thin">
        <x:color rgb="FFB8BFCC"/>
      </x:top>
      <x:bottom style="thin">
        <x:color rgb="FFB8BFCC"/>
      </x:bottom>
    </x:border>
    <x:border>
      <x:left style="thin">
        <x:color rgb="FFB8BFCC"/>
      </x:left>
      <x:top style="thin">
        <x:color rgb="FFB8BFCC"/>
      </x:top>
      <x:bottom style="thin">
        <x:color rgb="FFB8BFCC"/>
      </x:bottom>
    </x:border>
    <x:border>
      <x:top style="thin">
        <x:color rgb="FFB8BFCC"/>
      </x:top>
      <x:bottom style="thin">
        <x:color rgb="FFB8BFCC"/>
      </x:bottom>
    </x:border>
    <x:border>
      <x:right style="thin">
        <x:color rgb="FFB8BFCC"/>
      </x:right>
      <x:top style="thin">
        <x:color rgb="FFB8BFCC"/>
      </x:top>
      <x:bottom style="thin">
        <x:color rgb="FFB8BFCC"/>
      </x:bottom>
    </x:border>
    <x:border>
      <x:left style="thin">
        <x:color rgb="FF122D8D"/>
      </x:left>
      <x:top style="thin">
        <x:color rgb="FF122D8D"/>
      </x:top>
      <x:bottom style="thin">
        <x:color rgb="FF122D8D"/>
      </x:bottom>
    </x:border>
    <x:border>
      <x:top style="thin">
        <x:color rgb="FF122D8D"/>
      </x:top>
      <x:bottom style="thin">
        <x:color rgb="FF122D8D"/>
      </x:bottom>
    </x:border>
    <x:border>
      <x:right style="thin">
        <x:color rgb="FF122D8D"/>
      </x:right>
      <x:top style="thin">
        <x:color rgb="FF122D8D"/>
      </x:top>
      <x:bottom style="thin">
        <x:color rgb="FF122D8D"/>
      </x:bottom>
    </x:border>
    <x:border>
      <x:left style="thin">
        <x:color rgb="FFD3DEE7"/>
      </x:left>
      <x:right style="thin">
        <x:color rgb="FFD3DEE7"/>
      </x:right>
      <x:top style="thin">
        <x:color rgb="FFD3DEE7"/>
      </x:top>
      <x:bottom style="medium">
        <x:color rgb="FF122D8D"/>
      </x:bottom>
    </x:border>
    <x:border>
      <x:left style="thin">
        <x:color rgb="FFB8BFCC"/>
      </x:left>
      <x:right style="thin">
        <x:color rgb="FFB8BFCC"/>
      </x:right>
      <x:top style="medium">
        <x:color rgb="FF122D8D"/>
      </x:top>
      <x:bottom style="thin">
        <x:color rgb="FFB8BFCC"/>
      </x:bottom>
    </x:border>
    <x:border>
      <x:left style="thin">
        <x:color rgb="FFB8BFCC"/>
      </x:left>
      <x:right style="thin">
        <x:color rgb="FFB8BFCC"/>
      </x:right>
      <x:top style="thin">
        <x:color rgb="FFB8BFCC"/>
      </x:top>
      <x:bottom style="medium">
        <x:color rgb="FF122D8D"/>
      </x:bottom>
    </x:border>
  </x:borders>
  <x:cellStyleXfs count="1">
    <x:xf numFmtId="0" fontId="0" fillId="0" borderId="0"/>
  </x:cellStyleXfs>
  <x:cellXfs count="2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  <x:xf numFmtId="203" fontId="4" fillId="0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horizontal="right" vertical="center" wrapText="1"/>
    </x:xf>
    <x:xf numFmtId="0" fontId="4" fillId="5" borderId="1" xfId="0" applyNumberFormat="1" applyFont="1" applyFill="1" applyBorder="1" applyAlignment="1">
      <x:alignment horizontal="right" vertical="center" wrapText="1"/>
    </x:xf>
    <x:xf numFmtId="200" fontId="4" fillId="0" borderId="1" xfId="0" applyNumberFormat="1" applyFont="1" applyFill="1" applyBorder="1" applyAlignment="1">
      <x:alignment horizontal="right" vertical="center" wrapText="1"/>
    </x:xf>
    <x:xf numFmtId="201" fontId="4" fillId="0" borderId="1" xfId="0" applyNumberFormat="1" applyFont="1" applyFill="1" applyBorder="1" applyAlignment="1">
      <x:alignment horizontal="right" vertical="center" wrapText="1"/>
    </x:xf>
    <x:xf numFmtId="201" fontId="4" fillId="5" borderId="1" xfId="0" applyNumberFormat="1" applyFont="1" applyFill="1" applyBorder="1" applyAlignment="1">
      <x:alignment horizontal="right" vertical="center" wrapText="1"/>
    </x:xf>
    <x:xf numFmtId="0" fontId="4" fillId="0" borderId="1" xfId="0" applyNumberFormat="1" applyFont="1" applyFill="1" applyBorder="1" applyAlignment="1">
      <x:alignment horizontal="right" vertical="center" wrapText="1"/>
    </x:xf>
    <x:xf numFmtId="202" fontId="4" fillId="5" borderId="1" xfId="0" applyNumberFormat="1" applyFont="1" applyFill="1" applyBorder="1" applyAlignment="1">
      <x:alignment horizontal="right" vertical="center" wrapText="1"/>
    </x:xf>
    <x:xf numFmtId="203" fontId="4" fillId="0" borderId="1" xfId="0" applyNumberFormat="1" applyFont="1" applyFill="1" applyBorder="1" applyAlignment="1">
      <x:alignment horizontal="right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horizontal="left" vertical="center"/>
    </x:xf>
    <x:xf numFmtId="0" fontId="9" fillId="0" borderId="1" xfId="0" applyNumberFormat="1" applyFont="1" applyFill="1" applyBorder="1"/>
    <x:xf numFmtId="0" fontId="10" fillId="4" borderId="1" xfId="0" applyNumberFormat="1" applyFont="1" applyFill="1" applyBorder="1" applyAlignment="1">
      <x:alignment horizontal="left" vertical="center"/>
    </x:xf>
    <x:xf numFmtId="0" fontId="9" fillId="0" borderId="1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horizontal="lef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5" borderId="1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 applyAlignment="1">
      <x:alignment horizontal="right"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12" fillId="7" borderId="1" xfId="0" applyNumberFormat="1" applyFont="1" applyFill="1" applyBorder="1" applyAlignment="1">
      <x:alignment vertical="center" wrapText="1"/>
    </x:xf>
    <x:xf numFmtId="0" fontId="12" fillId="7" borderId="1" xfId="0" applyNumberFormat="1" applyFont="1" applyFill="1" applyBorder="1" applyAlignment="1">
      <x:alignment horizontal="right" vertical="center" wrapText="1"/>
    </x:xf>
    <x:xf numFmtId="200" fontId="11" fillId="6" borderId="1" xfId="0" applyNumberFormat="1" applyFont="1" applyFill="1" applyBorder="1" applyAlignment="1">
      <x:alignment horizontal="right" vertical="center" wrapText="1"/>
    </x:xf>
    <x:xf numFmtId="202" fontId="11" fillId="6" borderId="1" xfId="0" applyNumberFormat="1" applyFont="1" applyFill="1" applyBorder="1" applyAlignment="1">
      <x:alignment horizontal="right" vertical="center" wrapText="1"/>
    </x:xf>
    <x:xf numFmtId="200" fontId="12" fillId="7" borderId="1" xfId="0" applyNumberFormat="1" applyFont="1" applyFill="1" applyBorder="1" applyAlignment="1">
      <x:alignment horizontal="right" vertical="center" wrapText="1"/>
    </x:xf>
    <x:xf numFmtId="203" fontId="11" fillId="6" borderId="1" xfId="0" applyNumberFormat="1" applyFont="1" applyFill="1" applyBorder="1" applyAlignment="1">
      <x:alignment horizontal="right" vertical="center" wrapText="1"/>
    </x:xf>
    <x:xf numFmtId="204" fontId="11" fillId="6" borderId="1" xfId="0" applyNumberFormat="1" applyFont="1" applyFill="1" applyBorder="1" applyAlignment="1">
      <x:alignment horizontal="right" vertical="center" wrapText="1"/>
    </x:xf>
    <x:xf numFmtId="205" fontId="12" fillId="7" borderId="1" xfId="0" applyNumberFormat="1" applyFont="1" applyFill="1" applyBorder="1" applyAlignment="1">
      <x:alignment horizontal="right" vertical="center" wrapText="1"/>
    </x:xf>
    <x:xf numFmtId="201" fontId="11" fillId="6" borderId="1" xfId="0" applyNumberFormat="1" applyFont="1" applyFill="1" applyBorder="1" applyAlignment="1">
      <x:alignment horizontal="right" vertical="center" wrapText="1"/>
    </x:xf>
    <x:xf numFmtId="200" fontId="10" fillId="4" borderId="1" xfId="0" applyNumberFormat="1" applyFont="1" applyFill="1" applyBorder="1" applyAlignment="1">
      <x:alignment horizontal="left" vertical="center" wrapText="1"/>
    </x:xf>
    <x:xf numFmtId="0" fontId="13" fillId="5" borderId="1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vertical="center" wrapText="1"/>
    </x:xf>
    <x:xf numFmtId="0" fontId="14" fillId="4" borderId="1" xfId="0" applyNumberFormat="1" applyFont="1" applyFill="1" applyBorder="1" applyAlignment="1">
      <x:alignment horizontal="left" vertical="center" wrapText="1"/>
    </x:xf>
    <x:xf numFmtId="0" fontId="10" fillId="4" borderId="0" xfId="0" applyNumberFormat="1" applyFont="1" applyFill="1" applyBorder="1"/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horizontal="center" wrapText="1"/>
    </x:xf>
    <x:xf numFmtId="0" fontId="10" fillId="4" borderId="1" xfId="0" applyNumberFormat="1" applyFont="1" applyFill="1" applyBorder="1" applyAlignment="1">
      <x:alignment horizontal="center" vertical="center" wrapText="1"/>
    </x:xf>
    <x:xf numFmtId="0" fontId="9" fillId="0" borderId="1" xfId="0" applyNumberFormat="1" applyFont="1" applyFill="1" applyBorder="1" applyAlignment="1">
      <x:alignment vertical="center"/>
    </x:xf>
    <x:xf numFmtId="0" fontId="9" fillId="5" borderId="1" xfId="0" applyNumberFormat="1" applyFont="1" applyFill="1" applyBorder="1" applyAlignment="1">
      <x:alignment vertical="center"/>
    </x:xf>
    <x:xf numFmtId="203" fontId="9" fillId="5" borderId="1" xfId="0" applyNumberFormat="1" applyFont="1" applyFill="1" applyBorder="1" applyAlignment="1">
      <x:alignment vertical="center"/>
    </x:xf>
    <x:xf numFmtId="203" fontId="9" fillId="0" borderId="1" xfId="0" applyNumberFormat="1" applyFont="1" applyFill="1" applyBorder="1" applyAlignment="1">
      <x:alignment vertical="center"/>
    </x:xf>
    <x:xf numFmtId="200" fontId="9" fillId="5" borderId="1" xfId="0" applyNumberFormat="1" applyFont="1" applyFill="1" applyBorder="1" applyAlignment="1">
      <x:alignment vertical="center"/>
    </x:xf>
    <x:xf numFmtId="200" fontId="9" fillId="0" borderId="1" xfId="0" applyNumberFormat="1" applyFont="1" applyFill="1" applyBorder="1" applyAlignment="1">
      <x:alignment vertical="center"/>
    </x:xf>
    <x:xf numFmtId="201" fontId="9" fillId="5" borderId="1" xfId="0" applyNumberFormat="1" applyFont="1" applyFill="1" applyBorder="1" applyAlignment="1">
      <x:alignment vertical="center"/>
    </x:xf>
    <x:xf numFmtId="201" fontId="9" fillId="0" borderId="1" xfId="0" applyNumberFormat="1" applyFont="1" applyFill="1" applyBorder="1" applyAlignment="1">
      <x:alignment vertical="center"/>
    </x:xf>
    <x:xf numFmtId="203" fontId="9" fillId="5" borderId="1" xfId="0" applyNumberFormat="1" applyFont="1" applyFill="1" applyBorder="1" applyAlignment="1">
      <x:alignment horizontal="right" vertical="center"/>
    </x:xf>
    <x:xf numFmtId="200" fontId="9" fillId="5" borderId="1" xfId="0" applyNumberFormat="1" applyFont="1" applyFill="1" applyBorder="1" applyAlignment="1">
      <x:alignment horizontal="right" vertical="center"/>
    </x:xf>
    <x:xf numFmtId="201" fontId="9" fillId="5" borderId="1" xfId="0" applyNumberFormat="1" applyFont="1" applyFill="1" applyBorder="1" applyAlignment="1">
      <x:alignment horizontal="right" vertical="center"/>
    </x:xf>
    <x:xf numFmtId="0" fontId="9" fillId="5" borderId="1" xfId="0" applyNumberFormat="1" applyFont="1" applyFill="1" applyBorder="1" applyAlignment="1">
      <x:alignment horizontal="right" vertical="center"/>
    </x:xf>
    <x:xf numFmtId="203" fontId="9" fillId="0" borderId="1" xfId="0" applyNumberFormat="1" applyFont="1" applyFill="1" applyBorder="1" applyAlignment="1">
      <x:alignment horizontal="right" vertical="center"/>
    </x:xf>
    <x:xf numFmtId="200" fontId="9" fillId="0" borderId="1" xfId="0" applyNumberFormat="1" applyFont="1" applyFill="1" applyBorder="1" applyAlignment="1">
      <x:alignment horizontal="right" vertical="center"/>
    </x:xf>
    <x:xf numFmtId="201" fontId="9" fillId="0" borderId="1" xfId="0" applyNumberFormat="1" applyFont="1" applyFill="1" applyBorder="1" applyAlignment="1">
      <x:alignment horizontal="right" vertical="center"/>
    </x:xf>
    <x:xf numFmtId="0" fontId="9" fillId="0" borderId="1" xfId="0" applyNumberFormat="1" applyFont="1" applyFill="1" applyBorder="1" applyAlignment="1">
      <x:alignment horizontal="right" vertical="center"/>
    </x:xf>
    <x:xf numFmtId="0" fontId="9" fillId="5" borderId="1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horizontal="left" vertical="center"/>
    </x:xf>
    <x:xf numFmtId="0" fontId="15" fillId="8" borderId="0" xfId="0" applyNumberFormat="1" applyFont="1" applyFill="1" applyBorder="1" applyAlignment="1">
      <x:alignment horizontal="left" vertical="center"/>
    </x:xf>
    <x:xf numFmtId="0" fontId="15" fillId="8" borderId="2" xfId="0" applyNumberFormat="1" applyFont="1" applyFill="1" applyBorder="1" applyAlignment="1">
      <x:alignment horizontal="left" vertical="center"/>
    </x:xf>
    <x:xf numFmtId="0" fontId="2" fillId="9" borderId="0" xfId="0" applyNumberFormat="1" applyFont="1" applyFill="1" applyBorder="1" applyAlignment="1">
      <x:alignment vertical="center"/>
    </x:xf>
    <x:xf numFmtId="0" fontId="16" fillId="9" borderId="0" xfId="0" applyNumberFormat="1" applyFont="1" applyFill="1" applyBorder="1" applyAlignment="1">
      <x:alignment vertical="center"/>
    </x:xf>
    <x:xf numFmtId="0" fontId="16" fillId="9" borderId="0" xfId="0" applyNumberFormat="1" applyFont="1" applyFill="1" applyBorder="1" applyAlignment="1">
      <x:alignment vertical="center" wrapText="1"/>
    </x:xf>
    <x:xf numFmtId="0" fontId="16" fillId="9" borderId="0" xfId="0" applyNumberFormat="1" applyFont="1" applyFill="1" applyBorder="1" applyAlignment="1">
      <x:alignment horizontal="left" vertical="center" wrapText="1"/>
    </x:xf>
    <x:xf numFmtId="0" fontId="2" fillId="8" borderId="0" xfId="0" applyNumberFormat="1" applyFont="1" applyFill="1" applyBorder="1" applyAlignment="1">
      <x:alignment vertical="center"/>
    </x:xf>
    <x:xf numFmtId="0" fontId="1" fillId="8" borderId="3" xfId="0" applyNumberFormat="1" applyFont="1" applyFill="1" applyBorder="1" applyAlignment="1">
      <x:alignment horizontal="left" vertical="center"/>
    </x:xf>
    <x:xf numFmtId="0" fontId="2" fillId="8" borderId="3" xfId="0" applyNumberFormat="1" applyFont="1" applyFill="1" applyBorder="1" applyAlignment="1">
      <x:alignment vertical="center"/>
    </x:xf>
    <x:xf numFmtId="0" fontId="3" fillId="9" borderId="0" xfId="0" applyNumberFormat="1" applyFont="1" applyFill="1" applyBorder="1" applyAlignment="1">
      <x:alignment horizontal="left" vertical="center"/>
    </x:xf>
    <x:xf numFmtId="0" fontId="17" fillId="9" borderId="0" xfId="0" applyNumberFormat="1" applyFont="1" applyFill="1" applyBorder="1" applyAlignment="1">
      <x:alignment horizontal="left" vertical="center"/>
    </x:xf>
    <x:xf numFmtId="0" fontId="17" fillId="9" borderId="2" xfId="0" applyNumberFormat="1" applyFont="1" applyFill="1" applyBorder="1" applyAlignment="1">
      <x:alignment horizontal="left" vertical="center"/>
    </x:xf>
    <x:xf numFmtId="0" fontId="3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0" fillId="10" borderId="4" xfId="0" applyNumberFormat="1" applyFont="1" applyFill="1" applyBorder="1" applyAlignment="1">
      <x:alignment vertical="center" wrapText="1"/>
    </x:xf>
    <x:xf numFmtId="0" fontId="10" fillId="10" borderId="4" xfId="0" applyNumberFormat="1" applyFont="1" applyFill="1" applyBorder="1" applyAlignment="1">
      <x:alignment horizontal="center" vertical="center" wrapText="1"/>
    </x:xf>
    <x:xf numFmtId="0" fontId="10" fillId="10" borderId="5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200" fontId="4" fillId="5" borderId="5" xfId="0" applyNumberFormat="1" applyFont="1" applyFill="1" applyBorder="1" applyAlignment="1">
      <x:alignment horizontal="right" vertical="center" wrapText="1"/>
    </x:xf>
    <x:xf numFmtId="0" fontId="4" fillId="5" borderId="5" xfId="0" applyNumberFormat="1" applyFont="1" applyFill="1" applyBorder="1" applyAlignment="1">
      <x:alignment horizontal="right"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horizontal="right" vertical="center" wrapText="1"/>
    </x:xf>
    <x:xf numFmtId="201" fontId="4" fillId="0" borderId="5" xfId="0" applyNumberFormat="1" applyFont="1" applyFill="1" applyBorder="1" applyAlignment="1">
      <x:alignment horizontal="right"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201" fontId="4" fillId="5" borderId="5" xfId="0" applyNumberFormat="1" applyFont="1" applyFill="1" applyBorder="1" applyAlignment="1">
      <x:alignment horizontal="right" vertical="center" wrapText="1"/>
    </x:xf>
    <x:xf numFmtId="0" fontId="4" fillId="0" borderId="5" xfId="0" applyNumberFormat="1" applyFont="1" applyFill="1" applyBorder="1" applyAlignment="1">
      <x:alignment horizontal="right" vertical="center" wrapText="1"/>
    </x:xf>
    <x:xf numFmtId="202" fontId="4" fillId="5" borderId="5" xfId="0" applyNumberFormat="1" applyFont="1" applyFill="1" applyBorder="1" applyAlignment="1">
      <x:alignment horizontal="right" vertical="center" wrapText="1"/>
    </x:xf>
    <x:xf numFmtId="203" fontId="4" fillId="0" borderId="5" xfId="0" applyNumberFormat="1" applyFont="1" applyFill="1" applyBorder="1" applyAlignment="1">
      <x:alignment horizontal="right" vertical="center" wrapText="1"/>
    </x:xf>
    <x:xf numFmtId="0" fontId="4" fillId="11" borderId="0" xfId="0" applyNumberFormat="1" applyFont="1" applyFill="1" applyBorder="1" applyAlignment="1">
      <x:alignment vertical="center" wrapText="1"/>
    </x:xf>
    <x:xf numFmtId="0" fontId="12" fillId="11" borderId="0" xfId="0" applyNumberFormat="1" applyFont="1" applyFill="1" applyBorder="1" applyAlignment="1">
      <x:alignment vertical="center" wrapText="1"/>
    </x:xf>
    <x:xf numFmtId="0" fontId="5" fillId="12" borderId="0" xfId="0" applyNumberFormat="1" applyFont="1" applyFill="1" applyBorder="1" applyAlignment="1">
      <x:alignment vertical="center"/>
    </x:xf>
    <x:xf numFmtId="0" fontId="18" fillId="12" borderId="0" xfId="0" applyNumberFormat="1" applyFont="1" applyFill="1" applyBorder="1" applyAlignment="1">
      <x:alignment vertical="center"/>
    </x:xf>
    <x:xf numFmtId="0" fontId="18" fillId="12" borderId="6" xfId="0" applyNumberFormat="1" applyFont="1" applyFill="1" applyBorder="1" applyAlignment="1">
      <x:alignment vertical="center"/>
    </x:xf>
    <x:xf numFmtId="0" fontId="18" fillId="12" borderId="7" xfId="0" applyNumberFormat="1" applyFont="1" applyFill="1" applyBorder="1" applyAlignment="1">
      <x:alignment vertical="center"/>
    </x:xf>
    <x:xf numFmtId="0" fontId="18" fillId="12" borderId="8" xfId="0" applyNumberFormat="1" applyFont="1" applyFill="1" applyBorder="1" applyAlignment="1">
      <x:alignment vertical="center"/>
    </x:xf>
    <x:xf numFmtId="0" fontId="18" fillId="12" borderId="6" xfId="0" applyNumberFormat="1" applyFont="1" applyFill="1" applyBorder="1" applyAlignment="1">
      <x:alignment vertical="center" wrapText="1"/>
    </x:xf>
    <x:xf numFmtId="0" fontId="18" fillId="12" borderId="7" xfId="0" applyNumberFormat="1" applyFont="1" applyFill="1" applyBorder="1" applyAlignment="1">
      <x:alignment vertical="center" wrapText="1"/>
    </x:xf>
    <x:xf numFmtId="0" fontId="18" fillId="12" borderId="8" xfId="0" applyNumberFormat="1" applyFont="1" applyFill="1" applyBorder="1" applyAlignment="1">
      <x:alignment vertical="center" wrapText="1"/>
    </x:xf>
    <x:xf numFmtId="0" fontId="6" fillId="12" borderId="0" xfId="0" applyNumberFormat="1" applyFont="1" applyFill="1" applyBorder="1" applyAlignment="1">
      <x:alignment vertical="center" wrapText="1"/>
    </x:xf>
    <x:xf numFmtId="0" fontId="19" fillId="12" borderId="0" xfId="0" applyNumberFormat="1" applyFont="1" applyFill="1" applyBorder="1" applyAlignment="1">
      <x:alignment vertical="center" wrapText="1"/>
    </x:xf>
    <x:xf numFmtId="0" fontId="19" fillId="12" borderId="9" xfId="0" applyNumberFormat="1" applyFont="1" applyFill="1" applyBorder="1" applyAlignment="1">
      <x:alignment vertical="center" wrapText="1"/>
    </x:xf>
    <x:xf numFmtId="0" fontId="19" fillId="12" borderId="10" xfId="0" applyNumberFormat="1" applyFont="1" applyFill="1" applyBorder="1" applyAlignment="1">
      <x:alignment vertical="center" wrapText="1"/>
    </x:xf>
    <x:xf numFmtId="0" fontId="19" fillId="12" borderId="11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/>
    </x:xf>
    <x:xf numFmtId="0" fontId="20" fillId="8" borderId="0" xfId="0" applyNumberFormat="1" applyFont="1" applyFill="1" applyBorder="1" applyAlignment="1">
      <x:alignment horizontal="left" vertical="center"/>
    </x:xf>
    <x:xf numFmtId="0" fontId="20" fillId="8" borderId="2" xfId="0" applyNumberFormat="1" applyFont="1" applyFill="1" applyBorder="1" applyAlignment="1">
      <x:alignment horizontal="left" vertical="center"/>
    </x:xf>
    <x:xf numFmtId="0" fontId="8" fillId="9" borderId="0" xfId="0" applyNumberFormat="1" applyFont="1" applyFill="1" applyBorder="1" applyAlignment="1">
      <x:alignment vertic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10" fillId="10" borderId="1" xfId="0" applyNumberFormat="1" applyFont="1" applyFill="1" applyBorder="1" applyAlignment="1">
      <x:alignment horizontal="center" vertical="center" wrapText="1"/>
    </x:xf>
    <x:xf numFmtId="0" fontId="10" fillId="9" borderId="1" xfId="0" applyNumberFormat="1" applyFont="1" applyFill="1" applyBorder="1" applyAlignment="1">
      <x:alignment horizontal="left" vertical="center" wrapText="1"/>
    </x:xf>
    <x:xf numFmtId="0" fontId="14" fillId="9" borderId="1" xfId="0" applyNumberFormat="1" applyFont="1" applyFill="1" applyBorder="1" applyAlignment="1">
      <x:alignment horizontal="left" vertical="center" wrapText="1"/>
    </x:xf>
    <x:xf numFmtId="0" fontId="17" fillId="9" borderId="1" xfId="0" applyNumberFormat="1" applyFont="1" applyFill="1" applyBorder="1" applyAlignment="1">
      <x:alignment horizontal="left" vertical="center" wrapText="1"/>
    </x:xf>
    <x:xf numFmtId="0" fontId="17" fillId="9" borderId="12" xfId="0" applyNumberFormat="1" applyFont="1" applyFill="1" applyBorder="1" applyAlignment="1">
      <x:alignment horizontal="left" vertical="center" wrapText="1"/>
    </x:xf>
    <x:xf numFmtId="200" fontId="10" fillId="9" borderId="1" xfId="0" applyNumberFormat="1" applyFont="1" applyFill="1" applyBorder="1" applyAlignment="1">
      <x:alignment horizontal="left" vertical="center" wrapText="1"/>
    </x:xf>
    <x:xf numFmtId="200" fontId="17" fillId="9" borderId="1" xfId="0" applyNumberFormat="1" applyFont="1" applyFill="1" applyBorder="1" applyAlignment="1">
      <x:alignment horizontal="left" vertical="center" wrapText="1"/>
    </x:xf>
    <x:xf numFmtId="200" fontId="17" fillId="9" borderId="12" xfId="0" applyNumberFormat="1" applyFont="1" applyFill="1" applyBorder="1" applyAlignment="1">
      <x:alignment horizontal="left" vertical="center" wrapText="1"/>
    </x:xf>
    <x:xf numFmtId="0" fontId="17" fillId="9" borderId="5" xfId="0" applyNumberFormat="1" applyFont="1" applyFill="1" applyBorder="1" applyAlignment="1">
      <x:alignment horizontal="left" vertical="center"/>
    </x:xf>
    <x:xf numFmtId="0" fontId="9" fillId="5" borderId="5" xfId="0" applyNumberFormat="1" applyFont="1" applyFill="1" applyBorder="1" applyAlignment="1">
      <x:alignment vertical="center" wrapText="1"/>
    </x:xf>
    <x:xf numFmtId="200" fontId="11" fillId="6" borderId="5" xfId="0" applyNumberFormat="1" applyFont="1" applyFill="1" applyBorder="1" applyAlignment="1">
      <x:alignment horizontal="right" vertical="center" wrapText="1"/>
    </x:xf>
    <x:xf numFmtId="0" fontId="13" fillId="5" borderId="5" xfId="0" applyNumberFormat="1" applyFont="1" applyFill="1" applyBorder="1" applyAlignment="1">
      <x:alignment vertical="center" wrapText="1"/>
    </x:xf>
    <x:xf numFmtId="0" fontId="9" fillId="0" borderId="5" xfId="0" applyNumberFormat="1" applyFont="1" applyFill="1" applyBorder="1" applyAlignment="1">
      <x:alignment vertical="center" wrapText="1"/>
    </x:xf>
    <x:xf numFmtId="0" fontId="13" fillId="0" borderId="5" xfId="0" applyNumberFormat="1" applyFont="1" applyFill="1" applyBorder="1" applyAlignment="1">
      <x:alignment vertical="center" wrapText="1"/>
    </x:xf>
    <x:xf numFmtId="202" fontId="11" fillId="6" borderId="5" xfId="0" applyNumberFormat="1" applyFont="1" applyFill="1" applyBorder="1" applyAlignment="1">
      <x:alignment horizontal="right" vertical="center" wrapText="1"/>
    </x:xf>
    <x:xf numFmtId="200" fontId="12" fillId="7" borderId="5" xfId="0" applyNumberFormat="1" applyFont="1" applyFill="1" applyBorder="1" applyAlignment="1">
      <x:alignment horizontal="right" vertical="center" wrapText="1"/>
    </x:xf>
    <x:xf numFmtId="203" fontId="11" fillId="6" borderId="5" xfId="0" applyNumberFormat="1" applyFont="1" applyFill="1" applyBorder="1" applyAlignment="1">
      <x:alignment horizontal="right" vertical="center" wrapText="1"/>
    </x:xf>
    <x:xf numFmtId="0" fontId="17" fillId="9" borderId="5" xfId="0" applyNumberFormat="1" applyFont="1" applyFill="1" applyBorder="1" applyAlignment="1">
      <x:alignment horizontal="left" vertical="center" wrapText="1"/>
    </x:xf>
    <x:xf numFmtId="204" fontId="11" fillId="6" borderId="5" xfId="0" applyNumberFormat="1" applyFont="1" applyFill="1" applyBorder="1" applyAlignment="1">
      <x:alignment horizontal="right" vertical="center" wrapText="1"/>
    </x:xf>
    <x:xf numFmtId="205" fontId="12" fillId="7" borderId="5" xfId="0" applyNumberFormat="1" applyFont="1" applyFill="1" applyBorder="1" applyAlignment="1">
      <x:alignment horizontal="right" vertical="center" wrapText="1"/>
    </x:xf>
    <x:xf numFmtId="201" fontId="11" fillId="6" borderId="5" xfId="0" applyNumberFormat="1" applyFont="1" applyFill="1" applyBorder="1" applyAlignment="1">
      <x:alignment horizontal="right" vertical="center" wrapText="1"/>
    </x:xf>
    <x:xf numFmtId="200" fontId="17" fillId="9" borderId="5" xfId="0" applyNumberFormat="1" applyFont="1" applyFill="1" applyBorder="1" applyAlignment="1">
      <x:alignment horizontal="left" vertical="center" wrapText="1"/>
    </x:xf>
    <x:xf numFmtId="0" fontId="11" fillId="6" borderId="5" xfId="0" applyNumberFormat="1" applyFont="1" applyFill="1" applyBorder="1" applyAlignment="1">
      <x:alignment horizontal="right" vertical="center" wrapText="1"/>
    </x:xf>
    <x:xf numFmtId="0" fontId="12" fillId="7" borderId="5" xfId="0" applyNumberFormat="1" applyFont="1" applyFill="1" applyBorder="1" applyAlignment="1">
      <x:alignment horizontal="right" vertical="center" wrapText="1"/>
    </x:xf>
    <x:xf numFmtId="0" fontId="21" fillId="5" borderId="5" xfId="0" applyNumberFormat="1" applyFont="1" applyFill="1" applyBorder="1" applyAlignment="1">
      <x:alignment vertical="center" wrapText="1"/>
    </x:xf>
    <x:xf numFmtId="0" fontId="21" fillId="0" borderId="5" xfId="0" applyNumberFormat="1" applyFont="1" applyFill="1" applyBorder="1" applyAlignment="1">
      <x:alignment vertical="center" wrapText="1"/>
    </x:xf>
    <x:xf numFmtId="0" fontId="22" fillId="9" borderId="5" xfId="0" applyNumberFormat="1" applyFont="1" applyFill="1" applyBorder="1" applyAlignment="1">
      <x:alignment horizontal="left" vertical="center" wrapText="1"/>
    </x:xf>
    <x:xf numFmtId="200" fontId="11" fillId="12" borderId="5" xfId="0" applyNumberFormat="1" applyFont="1" applyFill="1" applyBorder="1" applyAlignment="1">
      <x:alignment horizontal="right" vertical="center" wrapText="1"/>
    </x:xf>
    <x:xf numFmtId="200" fontId="23" fillId="12" borderId="5" xfId="0" applyNumberFormat="1" applyFont="1" applyFill="1" applyBorder="1" applyAlignment="1">
      <x:alignment horizontal="right" vertical="center" wrapText="1"/>
    </x:xf>
    <x:xf numFmtId="202" fontId="11" fillId="12" borderId="5" xfId="0" applyNumberFormat="1" applyFont="1" applyFill="1" applyBorder="1" applyAlignment="1">
      <x:alignment horizontal="right" vertical="center" wrapText="1"/>
    </x:xf>
    <x:xf numFmtId="202" fontId="23" fillId="12" borderId="5" xfId="0" applyNumberFormat="1" applyFont="1" applyFill="1" applyBorder="1" applyAlignment="1">
      <x:alignment horizontal="right" vertical="center" wrapText="1"/>
    </x:xf>
    <x:xf numFmtId="200" fontId="12" fillId="11" borderId="5" xfId="0" applyNumberFormat="1" applyFont="1" applyFill="1" applyBorder="1" applyAlignment="1">
      <x:alignment horizontal="right" vertical="center" wrapText="1"/>
    </x:xf>
    <x:xf numFmtId="200" fontId="24" fillId="11" borderId="5" xfId="0" applyNumberFormat="1" applyFont="1" applyFill="1" applyBorder="1" applyAlignment="1">
      <x:alignment horizontal="right" vertical="center" wrapText="1"/>
    </x:xf>
    <x:xf numFmtId="203" fontId="11" fillId="12" borderId="5" xfId="0" applyNumberFormat="1" applyFont="1" applyFill="1" applyBorder="1" applyAlignment="1">
      <x:alignment horizontal="right" vertical="center" wrapText="1"/>
    </x:xf>
    <x:xf numFmtId="203" fontId="23" fillId="12" borderId="5" xfId="0" applyNumberFormat="1" applyFont="1" applyFill="1" applyBorder="1" applyAlignment="1">
      <x:alignment horizontal="right" vertical="center" wrapText="1"/>
    </x:xf>
    <x:xf numFmtId="204" fontId="11" fillId="12" borderId="5" xfId="0" applyNumberFormat="1" applyFont="1" applyFill="1" applyBorder="1" applyAlignment="1">
      <x:alignment horizontal="right" vertical="center" wrapText="1"/>
    </x:xf>
    <x:xf numFmtId="204" fontId="23" fillId="12" borderId="5" xfId="0" applyNumberFormat="1" applyFont="1" applyFill="1" applyBorder="1" applyAlignment="1">
      <x:alignment horizontal="right" vertical="center" wrapText="1"/>
    </x:xf>
    <x:xf numFmtId="205" fontId="12" fillId="11" borderId="5" xfId="0" applyNumberFormat="1" applyFont="1" applyFill="1" applyBorder="1" applyAlignment="1">
      <x:alignment horizontal="right" vertical="center" wrapText="1"/>
    </x:xf>
    <x:xf numFmtId="205" fontId="24" fillId="11" borderId="5" xfId="0" applyNumberFormat="1" applyFont="1" applyFill="1" applyBorder="1" applyAlignment="1">
      <x:alignment horizontal="right" vertical="center" wrapText="1"/>
    </x:xf>
    <x:xf numFmtId="201" fontId="11" fillId="12" borderId="5" xfId="0" applyNumberFormat="1" applyFont="1" applyFill="1" applyBorder="1" applyAlignment="1">
      <x:alignment horizontal="right" vertical="center" wrapText="1"/>
    </x:xf>
    <x:xf numFmtId="201" fontId="23" fillId="12" borderId="5" xfId="0" applyNumberFormat="1" applyFont="1" applyFill="1" applyBorder="1" applyAlignment="1">
      <x:alignment horizontal="right" vertical="center" wrapText="1"/>
    </x:xf>
    <x:xf numFmtId="0" fontId="11" fillId="12" borderId="5" xfId="0" applyNumberFormat="1" applyFont="1" applyFill="1" applyBorder="1" applyAlignment="1">
      <x:alignment horizontal="right" vertical="center" wrapText="1"/>
    </x:xf>
    <x:xf numFmtId="0" fontId="23" fillId="12" borderId="5" xfId="0" applyNumberFormat="1" applyFont="1" applyFill="1" applyBorder="1" applyAlignment="1">
      <x:alignment horizontal="right" vertical="center" wrapText="1"/>
    </x:xf>
    <x:xf numFmtId="0" fontId="12" fillId="11" borderId="5" xfId="0" applyNumberFormat="1" applyFont="1" applyFill="1" applyBorder="1" applyAlignment="1">
      <x:alignment horizontal="right" vertical="center" wrapText="1"/>
    </x:xf>
    <x:xf numFmtId="0" fontId="24" fillId="11" borderId="5" xfId="0" applyNumberFormat="1" applyFont="1" applyFill="1" applyBorder="1" applyAlignment="1">
      <x:alignment horizontal="right" vertical="center" wrapText="1"/>
    </x:xf>
    <x:xf numFmtId="203" fontId="9" fillId="5" borderId="5" xfId="0" applyNumberFormat="1" applyFont="1" applyFill="1" applyBorder="1" applyAlignment="1">
      <x:alignment horizontal="right" vertical="center"/>
    </x:xf>
    <x:xf numFmtId="200" fontId="9" fillId="5" borderId="5" xfId="0" applyNumberFormat="1" applyFont="1" applyFill="1" applyBorder="1" applyAlignment="1">
      <x:alignment horizontal="right" vertical="center"/>
    </x:xf>
    <x:xf numFmtId="201" fontId="9" fillId="5" borderId="5" xfId="0" applyNumberFormat="1" applyFont="1" applyFill="1" applyBorder="1" applyAlignment="1">
      <x:alignment horizontal="right" vertical="center"/>
    </x:xf>
    <x:xf numFmtId="0" fontId="9" fillId="5" borderId="5" xfId="0" applyNumberFormat="1" applyFont="1" applyFill="1" applyBorder="1" applyAlignment="1">
      <x:alignment horizontal="center" vertical="center"/>
    </x:xf>
    <x:xf numFmtId="203" fontId="9" fillId="0" borderId="5" xfId="0" applyNumberFormat="1" applyFont="1" applyFill="1" applyBorder="1" applyAlignment="1">
      <x:alignment horizontal="right" vertical="center"/>
    </x:xf>
    <x:xf numFmtId="200" fontId="9" fillId="0" borderId="5" xfId="0" applyNumberFormat="1" applyFont="1" applyFill="1" applyBorder="1" applyAlignment="1">
      <x:alignment horizontal="right" vertical="center"/>
    </x:xf>
    <x:xf numFmtId="201" fontId="9" fillId="0" borderId="5" xfId="0" applyNumberFormat="1" applyFont="1" applyFill="1" applyBorder="1" applyAlignment="1">
      <x:alignment horizontal="right" vertical="center"/>
    </x:xf>
    <x:xf numFmtId="0" fontId="9" fillId="0" borderId="5" xfId="0" applyNumberFormat="1" applyFont="1" applyFill="1" applyBorder="1" applyAlignment="1">
      <x:alignment horizontal="center" vertical="center"/>
    </x:xf>
    <x:xf numFmtId="203" fontId="9" fillId="12" borderId="5" xfId="0" applyNumberFormat="1" applyFont="1" applyFill="1" applyBorder="1" applyAlignment="1">
      <x:alignment horizontal="right" vertical="center"/>
    </x:xf>
    <x:xf numFmtId="200" fontId="9" fillId="12" borderId="5" xfId="0" applyNumberFormat="1" applyFont="1" applyFill="1" applyBorder="1" applyAlignment="1">
      <x:alignment horizontal="right" vertical="center"/>
    </x:xf>
    <x:xf numFmtId="201" fontId="9" fillId="12" borderId="5" xfId="0" applyNumberFormat="1" applyFont="1" applyFill="1" applyBorder="1" applyAlignment="1">
      <x:alignment horizontal="right" vertical="center"/>
    </x:xf>
    <x:xf numFmtId="0" fontId="9" fillId="12" borderId="5" xfId="0" applyNumberFormat="1" applyFont="1" applyFill="1" applyBorder="1" applyAlignment="1">
      <x:alignment horizontal="center" vertical="center"/>
    </x:xf>
    <x:xf numFmtId="203" fontId="9" fillId="5" borderId="13" xfId="0" applyNumberFormat="1" applyFont="1" applyFill="1" applyBorder="1" applyAlignment="1">
      <x:alignment horizontal="right" vertical="center"/>
    </x:xf>
    <x:xf numFmtId="200" fontId="9" fillId="5" borderId="13" xfId="0" applyNumberFormat="1" applyFont="1" applyFill="1" applyBorder="1" applyAlignment="1">
      <x:alignment horizontal="right" vertical="center"/>
    </x:xf>
    <x:xf numFmtId="201" fontId="9" fillId="5" borderId="13" xfId="0" applyNumberFormat="1" applyFont="1" applyFill="1" applyBorder="1" applyAlignment="1">
      <x:alignment horizontal="right" vertical="center"/>
    </x:xf>
    <x:xf numFmtId="0" fontId="9" fillId="5" borderId="13" xfId="0" applyNumberFormat="1" applyFont="1" applyFill="1" applyBorder="1" applyAlignment="1">
      <x:alignment horizontal="center" vertical="center"/>
    </x:xf>
    <x:xf numFmtId="0" fontId="15" fillId="13" borderId="2" xfId="0" applyNumberFormat="1" applyFont="1" applyFill="1" applyBorder="1" applyAlignment="1">
      <x:alignment horizontal="left" vertical="center"/>
    </x:xf>
    <x:xf numFmtId="0" fontId="16" fillId="14" borderId="0" xfId="0" applyNumberFormat="1" applyFont="1" applyFill="1" applyBorder="1" applyAlignment="1">
      <x:alignment horizontal="left" vertical="center" wrapText="1"/>
    </x:xf>
    <x:xf numFmtId="0" fontId="1" fillId="13" borderId="3" xfId="0" applyNumberFormat="1" applyFont="1" applyFill="1" applyBorder="1" applyAlignment="1">
      <x:alignment horizontal="left" vertical="center"/>
    </x:xf>
    <x:xf numFmtId="0" fontId="2" fillId="13" borderId="3" xfId="0" applyNumberFormat="1" applyFont="1" applyFill="1" applyBorder="1" applyAlignment="1">
      <x:alignment vertical="center"/>
    </x:xf>
    <x:xf numFmtId="0" fontId="25" fillId="13" borderId="3" xfId="0" applyNumberFormat="1" applyFont="1" applyFill="1" applyBorder="1" applyAlignment="1">
      <x:alignment horizontal="left" vertical="center"/>
    </x:xf>
    <x:xf numFmtId="0" fontId="25" fillId="13" borderId="3" xfId="0" applyNumberFormat="1" applyFont="1" applyFill="1" applyBorder="1" applyAlignment="1">
      <x:alignment horizontal="center" vertical="center"/>
    </x:xf>
    <x:xf numFmtId="0" fontId="26" fillId="13" borderId="3" xfId="0" applyNumberFormat="1" applyFont="1" applyFill="1" applyBorder="1" applyAlignment="1">
      <x:alignment vertical="center"/>
    </x:xf>
    <x:xf numFmtId="0" fontId="26" fillId="13" borderId="3" xfId="0" applyNumberFormat="1" applyFont="1" applyFill="1" applyBorder="1" applyAlignment="1">
      <x:alignment horizontal="center" vertical="center"/>
    </x:xf>
    <x:xf numFmtId="0" fontId="17" fillId="14" borderId="2" xfId="0" applyNumberFormat="1" applyFont="1" applyFill="1" applyBorder="1" applyAlignment="1">
      <x:alignment horizontal="left" vertical="center"/>
    </x:xf>
    <x:xf numFmtId="0" fontId="10" fillId="15" borderId="5" xfId="0" applyNumberFormat="1" applyFont="1" applyFill="1" applyBorder="1" applyAlignment="1">
      <x:alignment horizontal="center" vertical="center" wrapText="1"/>
    </x:xf>
    <x:xf numFmtId="0" fontId="10" fillId="15" borderId="4" xfId="0" applyNumberFormat="1" applyFont="1" applyFill="1" applyBorder="1" applyAlignment="1">
      <x:alignment horizontal="center" vertical="center" wrapText="1"/>
    </x:xf>
    <x:xf numFmtId="0" fontId="12" fillId="16" borderId="0" xfId="0" applyNumberFormat="1" applyFont="1" applyFill="1" applyBorder="1" applyAlignment="1">
      <x:alignment vertical="center" wrapText="1"/>
    </x:xf>
    <x:xf numFmtId="0" fontId="18" fillId="17" borderId="6" xfId="0" applyNumberFormat="1" applyFont="1" applyFill="1" applyBorder="1" applyAlignment="1">
      <x:alignment vertical="center" wrapText="1"/>
    </x:xf>
    <x:xf numFmtId="0" fontId="18" fillId="17" borderId="7" xfId="0" applyNumberFormat="1" applyFont="1" applyFill="1" applyBorder="1" applyAlignment="1">
      <x:alignment vertical="center" wrapText="1"/>
    </x:xf>
    <x:xf numFmtId="0" fontId="18" fillId="17" borderId="8" xfId="0" applyNumberFormat="1" applyFont="1" applyFill="1" applyBorder="1" applyAlignment="1">
      <x:alignment vertical="center" wrapText="1"/>
    </x:xf>
    <x:xf numFmtId="0" fontId="19" fillId="17" borderId="9" xfId="0" applyNumberFormat="1" applyFont="1" applyFill="1" applyBorder="1" applyAlignment="1">
      <x:alignment vertical="center" wrapText="1"/>
    </x:xf>
    <x:xf numFmtId="0" fontId="19" fillId="17" borderId="10" xfId="0" applyNumberFormat="1" applyFont="1" applyFill="1" applyBorder="1" applyAlignment="1">
      <x:alignment vertical="center" wrapText="1"/>
    </x:xf>
    <x:xf numFmtId="0" fontId="19" fillId="17" borderId="11" xfId="0" applyNumberFormat="1" applyFont="1" applyFill="1" applyBorder="1" applyAlignment="1">
      <x:alignment vertical="center" wrapText="1"/>
    </x:xf>
    <x:xf numFmtId="0" fontId="20" fillId="13" borderId="2" xfId="0" applyNumberFormat="1" applyFont="1" applyFill="1" applyBorder="1" applyAlignment="1">
      <x:alignment horizontal="left" vertical="center"/>
    </x:xf>
    <x:xf numFmtId="0" fontId="17" fillId="14" borderId="5" xfId="0" applyNumberFormat="1" applyFont="1" applyFill="1" applyBorder="1" applyAlignment="1">
      <x:alignment horizontal="left" vertical="center"/>
    </x:xf>
    <x:xf numFmtId="0" fontId="17" fillId="14" borderId="14" xfId="0" applyNumberFormat="1" applyFont="1" applyFill="1" applyBorder="1" applyAlignment="1">
      <x:alignment horizontal="left" vertical="center"/>
    </x:xf>
    <x:xf numFmtId="0" fontId="17" fillId="14" borderId="5" xfId="0" applyNumberFormat="1" applyFont="1" applyFill="1" applyBorder="1" applyAlignment="1">
      <x:alignment horizontal="left" vertical="center" wrapText="1"/>
    </x:xf>
    <x:xf numFmtId="0" fontId="22" fillId="14" borderId="5" xfId="0" applyNumberFormat="1" applyFont="1" applyFill="1" applyBorder="1" applyAlignment="1">
      <x:alignment horizontal="left" vertical="center" wrapText="1"/>
    </x:xf>
    <x:xf numFmtId="0" fontId="17" fillId="14" borderId="14" xfId="0" applyNumberFormat="1" applyFont="1" applyFill="1" applyBorder="1" applyAlignment="1">
      <x:alignment horizontal="left" vertical="center" wrapText="1"/>
    </x:xf>
    <x:xf numFmtId="200" fontId="17" fillId="14" borderId="5" xfId="0" applyNumberFormat="1" applyFont="1" applyFill="1" applyBorder="1" applyAlignment="1">
      <x:alignment horizontal="left" vertical="center" wrapText="1"/>
    </x:xf>
    <x:xf numFmtId="200" fontId="17" fillId="14" borderId="14" xfId="0" applyNumberFormat="1" applyFont="1" applyFill="1" applyBorder="1" applyAlignment="1">
      <x:alignment horizontal="left" vertical="center" wrapText="1"/>
    </x:xf>
    <x:xf numFmtId="200" fontId="18" fillId="12" borderId="5" xfId="0" applyNumberFormat="1" applyFont="1" applyFill="1" applyBorder="1" applyAlignment="1">
      <x:alignment horizontal="right" vertical="center" wrapText="1"/>
    </x:xf>
    <x:xf numFmtId="202" fontId="18" fillId="12" borderId="5" xfId="0" applyNumberFormat="1" applyFont="1" applyFill="1" applyBorder="1" applyAlignment="1">
      <x:alignment horizontal="right" vertical="center" wrapText="1"/>
    </x:xf>
    <x:xf numFmtId="203" fontId="18" fillId="12" borderId="5" xfId="0" applyNumberFormat="1" applyFont="1" applyFill="1" applyBorder="1" applyAlignment="1">
      <x:alignment horizontal="right" vertical="center" wrapText="1"/>
    </x:xf>
    <x:xf numFmtId="204" fontId="18" fillId="12" borderId="5" xfId="0" applyNumberFormat="1" applyFont="1" applyFill="1" applyBorder="1" applyAlignment="1">
      <x:alignment horizontal="right" vertical="center" wrapText="1"/>
    </x:xf>
    <x:xf numFmtId="201" fontId="18" fillId="12" borderId="5" xfId="0" applyNumberFormat="1" applyFont="1" applyFill="1" applyBorder="1" applyAlignment="1">
      <x:alignment horizontal="right" vertical="center" wrapText="1"/>
    </x:xf>
    <x:xf numFmtId="0" fontId="18" fillId="12" borderId="5" xfId="0" applyNumberFormat="1" applyFont="1" applyFill="1" applyBorder="1" applyAlignment="1">
      <x:alignment horizontal="right" vertical="center" wrapText="1"/>
    </x:xf>
    <x:xf numFmtId="200" fontId="18" fillId="17" borderId="5" xfId="0" applyNumberFormat="1" applyFont="1" applyFill="1" applyBorder="1" applyAlignment="1">
      <x:alignment horizontal="right" vertical="center" wrapText="1"/>
    </x:xf>
    <x:xf numFmtId="200" fontId="27" fillId="17" borderId="5" xfId="0" applyNumberFormat="1" applyFont="1" applyFill="1" applyBorder="1" applyAlignment="1">
      <x:alignment horizontal="right" vertical="center" wrapText="1"/>
    </x:xf>
    <x:xf numFmtId="202" fontId="18" fillId="17" borderId="5" xfId="0" applyNumberFormat="1" applyFont="1" applyFill="1" applyBorder="1" applyAlignment="1">
      <x:alignment horizontal="right" vertical="center" wrapText="1"/>
    </x:xf>
    <x:xf numFmtId="202" fontId="27" fillId="17" borderId="5" xfId="0" applyNumberFormat="1" applyFont="1" applyFill="1" applyBorder="1" applyAlignment="1">
      <x:alignment horizontal="right" vertical="center" wrapText="1"/>
    </x:xf>
    <x:xf numFmtId="200" fontId="24" fillId="16" borderId="5" xfId="0" applyNumberFormat="1" applyFont="1" applyFill="1" applyBorder="1" applyAlignment="1">
      <x:alignment horizontal="right" vertical="center" wrapText="1"/>
    </x:xf>
    <x:xf numFmtId="203" fontId="18" fillId="17" borderId="5" xfId="0" applyNumberFormat="1" applyFont="1" applyFill="1" applyBorder="1" applyAlignment="1">
      <x:alignment horizontal="right" vertical="center" wrapText="1"/>
    </x:xf>
    <x:xf numFmtId="203" fontId="27" fillId="17" borderId="5" xfId="0" applyNumberFormat="1" applyFont="1" applyFill="1" applyBorder="1" applyAlignment="1">
      <x:alignment horizontal="right" vertical="center" wrapText="1"/>
    </x:xf>
    <x:xf numFmtId="204" fontId="18" fillId="17" borderId="5" xfId="0" applyNumberFormat="1" applyFont="1" applyFill="1" applyBorder="1" applyAlignment="1">
      <x:alignment horizontal="right" vertical="center" wrapText="1"/>
    </x:xf>
    <x:xf numFmtId="204" fontId="27" fillId="17" borderId="5" xfId="0" applyNumberFormat="1" applyFont="1" applyFill="1" applyBorder="1" applyAlignment="1">
      <x:alignment horizontal="right" vertical="center" wrapText="1"/>
    </x:xf>
    <x:xf numFmtId="205" fontId="24" fillId="16" borderId="5" xfId="0" applyNumberFormat="1" applyFont="1" applyFill="1" applyBorder="1" applyAlignment="1">
      <x:alignment horizontal="right" vertical="center" wrapText="1"/>
    </x:xf>
    <x:xf numFmtId="201" fontId="18" fillId="17" borderId="5" xfId="0" applyNumberFormat="1" applyFont="1" applyFill="1" applyBorder="1" applyAlignment="1">
      <x:alignment horizontal="right" vertical="center" wrapText="1"/>
    </x:xf>
    <x:xf numFmtId="201" fontId="27" fillId="17" borderId="5" xfId="0" applyNumberFormat="1" applyFont="1" applyFill="1" applyBorder="1" applyAlignment="1">
      <x:alignment horizontal="right" vertical="center" wrapText="1"/>
    </x:xf>
    <x:xf numFmtId="0" fontId="18" fillId="17" borderId="5" xfId="0" applyNumberFormat="1" applyFont="1" applyFill="1" applyBorder="1" applyAlignment="1">
      <x:alignment horizontal="right" vertical="center" wrapText="1"/>
    </x:xf>
    <x:xf numFmtId="0" fontId="27" fillId="17" borderId="5" xfId="0" applyNumberFormat="1" applyFont="1" applyFill="1" applyBorder="1" applyAlignment="1">
      <x:alignment horizontal="right" vertical="center" wrapText="1"/>
    </x:xf>
    <x:xf numFmtId="0" fontId="24" fillId="16" borderId="5" xfId="0" applyNumberFormat="1" applyFont="1" applyFill="1" applyBorder="1" applyAlignment="1">
      <x:alignment horizontal="right" vertical="center" wrapText="1"/>
    </x:xf>
    <x:xf numFmtId="203" fontId="9" fillId="17" borderId="5" xfId="0" applyNumberFormat="1" applyFont="1" applyFill="1" applyBorder="1" applyAlignment="1">
      <x:alignment horizontal="right" vertical="center"/>
    </x:xf>
    <x:xf numFmtId="200" fontId="9" fillId="17" borderId="5" xfId="0" applyNumberFormat="1" applyFont="1" applyFill="1" applyBorder="1" applyAlignment="1">
      <x:alignment horizontal="right" vertical="center"/>
    </x:xf>
    <x:xf numFmtId="201" fontId="9" fillId="17" borderId="5" xfId="0" applyNumberFormat="1" applyFont="1" applyFill="1" applyBorder="1" applyAlignment="1">
      <x:alignment horizontal="right" vertical="center"/>
    </x:xf>
    <x:xf numFmtId="0" fontId="9" fillId="17" borderId="5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6">
    <x:dxf>
      <x:font>
        <x:b/>
        <x:color rgb="FF375623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16324F"/>
      </x:font>
      <x:fill>
        <x:patternFill>
          <x:bgColor rgb="FFDCEAF4"/>
        </x:patternFill>
      </x:fill>
    </x:dxf>
    <x:dxf>
      <x:font>
        <x:b/>
        <x:color rgb="FF16324F"/>
      </x:font>
      <x:fill>
        <x:patternFill>
          <x:bgColor rgb="FFDCEAF4"/>
        </x:patternFill>
      </x:fill>
    </x:dxf>
    <x:dxf>
      <x:font>
        <x:b/>
        <x:color rgb="FF404040"/>
      </x:font>
      <x:fill>
        <x:patternFill>
          <x:bgColor rgb="FFE7E6E6"/>
        </x:patternFill>
      </x:fill>
    </x:dxf>
    <x:dxf>
      <x:font>
        <x:b/>
        <x:color rgb="FF404040"/>
      </x:font>
      <x:fill>
        <x:patternFill>
          <x:bgColor rgb="FFE7E6E6"/>
        </x:patternFill>
      </x:fill>
    </x:dxf>
    <x:dxf>
      <x:font>
        <x:b/>
        <x:color rgb="FF375623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16324F"/>
      </x:font>
      <x:fill>
        <x:patternFill>
          <x:bgColor rgb="FFDCEAF4"/>
        </x:patternFill>
      </x:fill>
    </x:dxf>
    <x:dxf>
      <x:font>
        <x:b/>
        <x:color rgb="FF16324F"/>
      </x:font>
      <x:fill>
        <x:patternFill>
          <x:bgColor rgb="FFDCEAF4"/>
        </x:patternFill>
      </x:fill>
    </x:dxf>
    <x:dxf>
      <x:font>
        <x:b/>
        <x:color rgb="FF404040"/>
      </x:font>
      <x:fill>
        <x:patternFill>
          <x:bgColor rgb="FFE7E6E6"/>
        </x:patternFill>
      </x:fill>
    </x:dxf>
    <x:dxf>
      <x:font>
        <x:b/>
        <x:color rgb="FF404040"/>
      </x:font>
      <x:fill>
        <x:patternFill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4c99246fb4013" /><Relationship Type="http://schemas.openxmlformats.org/officeDocument/2006/relationships/theme" Target="/xl/theme/theme1.xml" Id="Rcc8f1341c6644b68" /><Relationship Type="http://schemas.openxmlformats.org/officeDocument/2006/relationships/sharedStrings" Target="/xl/sharedStrings.xml" Id="R64d9310e1ef24d06" /><Relationship Type="http://schemas.openxmlformats.org/officeDocument/2006/relationships/worksheet" Target="/xl/worksheets/sheet1.xml" Id="R02c48b1452f44525" /><Relationship Type="http://schemas.openxmlformats.org/officeDocument/2006/relationships/worksheet" Target="/xl/worksheets/sheet2.xml" Id="R1247ecdcaeba4982" /><Relationship Type="http://schemas.openxmlformats.org/officeDocument/2006/relationships/worksheet" Target="/xl/worksheets/sheet3.xml" Id="R3abda610d2b2448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f2ccb400c0bd4678" /></Relationships>
</file>

<file path=xl/drawings/drawing1.xml><?xml version="1.0" encoding="utf-8"?>
<xdr:wsDr xmlns:xdr="http://schemas.openxmlformats.org/drawingml/2006/spreadsheetDrawing">
  <xdr:oneCellAnchor>
    <xdr:from>
      <xdr:col>4</xdr:col>
      <xdr:colOff>114300</xdr:colOff>
      <xdr:row>0</xdr:row>
      <xdr:rowOff>19050</xdr:rowOff>
    </xdr:from>
    <xdr:ext cx="1066800" cy="1123950"/>
    <xdr:pic>
      <xdr:nvPicPr>
        <xdr:cNvPr id="1" name="f44a8e08-02e8-41e3-a548-b533f1e69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ccb400c0bd46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ae5f434a22948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1" hidden="0" customWidth="1"/>
    <x:col min="3" max="3" width="25" hidden="0" customWidth="1"/>
    <x:col min="4" max="4" width="24" hidden="0" customWidth="1"/>
    <x:col min="5" max="5" width="62" hidden="0" customWidth="1"/>
  </x:cols>
  <x:sheetData>
    <x:row r="1" ht="46" customHeight="1">
      <x:c r="A1" s="211" t="str">
        <x:v>THE KIRKWOOD CONSORTIUM | 15-YEAR OHFA CASH FLOW &amp; DSCR</x:v>
      </x:c>
      <x:c r="B1" s="211" t="str">
        <x:v>THE KIRKWOOD CONSORTIUM | 15-YEAR OHFA CASH FLOW &amp; DSCR</x:v>
      </x:c>
      <x:c r="C1" s="211" t="str">
        <x:v>THE KIRKWOOD CONSORTIUM | 15-YEAR OHFA CASH FLOW &amp; DSCR</x:v>
      </x:c>
      <x:c r="D1" s="211" t="str">
        <x:v>THE KIRKWOOD CONSORTIUM | 15-YEAR OHFA CASH FLOW &amp; DSCR</x:v>
      </x:c>
      <x:c r="E1" s="216" t="str">
        <x:v>KC</x:v>
      </x:c>
    </x:row>
    <x:row r="2" ht="46" customHeight="1">
      <x:c r="A2" s="212" t="str">
        <x:v>LIHTC UNDERWRITING WORK SAMPLE | Prepared by John Kirkwood Jr. | External portfolio edition | 9/1/2026</x:v>
      </x:c>
      <x:c r="B2" s="212" t="str">
        <x:v>LIHTC UNDERWRITING WORK SAMPLE | Prepared by John Kirkwood Jr. | External portfolio edition | 9/1/2026</x:v>
      </x:c>
      <x:c r="C2" s="212" t="str">
        <x:v>LIHTC UNDERWRITING WORK SAMPLE | Prepared by John Kirkwood Jr. | External portfolio edition | 9/1/2026</x:v>
      </x:c>
      <x:c r="D2" s="212" t="str">
        <x:v>LIHTC UNDERWRITING WORK SAMPLE | Prepared by John Kirkwood Jr. | External portfolio edition | 9/1/2026</x:v>
      </x:c>
      <x:c r="E2" s="218" t="str">
        <x:v>THE KIRKWOOD CONSORTIUM</x:v>
      </x:c>
    </x:row>
    <x:row r="4" ht="30" customHeight="1">
      <x:c r="A4" s="219" t="str">
        <x:v>EXECUTIVE UNDERWRITING RESULT</x:v>
      </x:c>
      <x:c r="B4" s="219" t="str">
        <x:v>EXECUTIVE UNDERWRITING RESULT</x:v>
      </x:c>
      <x:c r="C4" s="219" t="str">
        <x:v>EXECUTIVE UNDERWRITING RESULT</x:v>
      </x:c>
      <x:c r="D4" s="219" t="str">
        <x:v>EXECUTIVE UNDERWRITING RESULT</x:v>
      </x:c>
      <x:c r="E4" s="219" t="str">
        <x:v>EXECUTIVE UNDERWRITING RESULT</x:v>
      </x:c>
    </x:row>
    <x:row r="5" ht="30" customHeight="1">
      <x:c r="A5" s="220" t="str">
        <x:v>Control</x:v>
      </x:c>
      <x:c r="B5" s="220" t="str">
        <x:v>Value</x:v>
      </x:c>
      <x:c r="C5" s="220" t="str">
        <x:v>Threshold / Comparator</x:v>
      </x:c>
      <x:c r="D5" s="220" t="str">
        <x:v>Status</x:v>
      </x:c>
      <x:c r="E5" s="220" t="str">
        <x:v>Interpretation / Evidence Need</x:v>
      </x:c>
    </x:row>
    <x:row r="6" ht="34" customHeight="1">
      <x:c r="A6" s="118" t="str">
        <x:v>Selected permanent debt</x:v>
      </x:c>
      <x:c r="B6" s="119" t="n">
        <x:f>'Assumptions'!$B$29</x:f>
        <x:v>3389040.400343918</x:v>
      </x:c>
      <x:c r="C6" s="120" t="str">
        <x:v>Lesser of base / downside</x:v>
      </x:c>
      <x:c r="D6" s="121" t="str">
        <x:f>IF(ABS(B6-B8)&lt;1,"DOWNSIDE BINDS","BASE BINDS")</x:f>
        <x:v>DOWNSIDE BINDS</x:v>
      </x:c>
      <x:c r="E6" s="118" t="str">
        <x:v>Selected as the lesser of the Year-1 1.20x ceiling and downside 1.00x ceiling.</x:v>
      </x:c>
    </x:row>
    <x:row r="7" ht="34" customHeight="1">
      <x:c r="A7" s="122" t="str">
        <x:v>Year-1 base debt ceiling</x:v>
      </x:c>
      <x:c r="B7" s="123" t="n">
        <x:f>'Assumptions'!$B$25</x:f>
        <x:v>3789823.788403269</x:v>
      </x:c>
      <x:c r="C7" s="124" t="n">
        <x:f>'Assumptions'!$B$21</x:f>
        <x:v>1.2</x:v>
      </x:c>
      <x:c r="D7" s="125" t="str">
        <x:v>REFERENCE</x:v>
      </x:c>
      <x:c r="E7" s="122" t="str">
        <x:v>Base stabilized capacity; not governing because the downside ceiling is lower.</x:v>
      </x:c>
    </x:row>
    <x:row r="8" ht="34" customHeight="1">
      <x:c r="A8" s="118" t="str">
        <x:v>Downside debt ceiling</x:v>
      </x:c>
      <x:c r="B8" s="119" t="n">
        <x:f>'Assumptions'!$B$28</x:f>
        <x:v>3389040.400343918</x:v>
      </x:c>
      <x:c r="C8" s="126" t="n">
        <x:f>'Assumptions'!$B$27</x:f>
        <x:v>1</x:v>
      </x:c>
      <x:c r="D8" s="121" t="str">
        <x:v>GOVERNING</x:v>
      </x:c>
      <x:c r="E8" s="118" t="str">
        <x:v>Internal downside control; lender confirmation remains open.</x:v>
      </x:c>
    </x:row>
    <x:row r="9" ht="34" customHeight="1">
      <x:c r="A9" s="122" t="str">
        <x:v>Year-1 DSCR</x:v>
      </x:c>
      <x:c r="B9" s="124" t="n">
        <x:f>'15-Year Cash Flow'!$K$5</x:f>
        <x:v>1.3419103961175605</x:v>
      </x:c>
      <x:c r="C9" s="124" t="n">
        <x:f>'Assumptions'!$B$21</x:f>
        <x:v>1.2</x:v>
      </x:c>
      <x:c r="D9" s="125" t="str">
        <x:f>IF(B9&gt;=C9,"PASS","FAIL")</x:f>
        <x:v>PASS</x:v>
      </x:c>
      <x:c r="E9" s="122" t="str">
        <x:v>OHFA stabilized screen.</x:v>
      </x:c>
    </x:row>
    <x:row r="10" ht="34" customHeight="1">
      <x:c r="A10" s="118" t="str">
        <x:v>Minimum DSCR — Years 1–15</x:v>
      </x:c>
      <x:c r="B10" s="126" t="n">
        <x:f>MIN('15-Year Cash Flow'!$K$5:$K$19)</x:f>
        <x:v>1.3419103961175605</x:v>
      </x:c>
      <x:c r="C10" s="120" t="str">
        <x:v>&gt;1.00x</x:v>
      </x:c>
      <x:c r="D10" s="121" t="str">
        <x:f>IF(B10&gt;'Assumptions'!$B$22,"PASS","FAIL")</x:f>
        <x:v>PASS</x:v>
      </x:c>
      <x:c r="E10" s="118" t="str">
        <x:v>Annual compliance screen.</x:v>
      </x:c>
    </x:row>
    <x:row r="11" ht="34" customHeight="1">
      <x:c r="A11" s="122" t="str">
        <x:v>Average hard DSCR — Years 1–15</x:v>
      </x:c>
      <x:c r="B11" s="124" t="n">
        <x:f>AVERAGE('15-Year Cash Flow'!$K$5:$K$19)</x:f>
        <x:v>1.3799555166689643</x:v>
      </x:c>
      <x:c r="C11" s="127" t="str">
        <x:v>≤1.50x</x:v>
      </x:c>
      <x:c r="D11" s="125" t="str">
        <x:f>IF(B11&lt;='Assumptions'!$B$23,"PASS","FAIL")</x:f>
        <x:v>PASS</x:v>
      </x:c>
      <x:c r="E11" s="122" t="str">
        <x:v>OHFA average hard-DSCR screen.</x:v>
      </x:c>
    </x:row>
    <x:row r="12" ht="34" customHeight="1">
      <x:c r="A12" s="118" t="str">
        <x:v>Maximum hard DSCR — Years 1–15</x:v>
      </x:c>
      <x:c r="B12" s="126" t="n">
        <x:f>MAX('15-Year Cash Flow'!$K$5:$K$19)</x:f>
        <x:v>1.4000001014751149</x:v>
      </x:c>
      <x:c r="C12" s="120" t="str">
        <x:v>Average test only</x:v>
      </x:c>
      <x:c r="D12" s="121" t="str">
        <x:v>REFERENCE</x:v>
      </x:c>
      <x:c r="E12" s="118" t="str">
        <x:v>Reference only; OHFA controls the 15-year average.</x:v>
      </x:c>
    </x:row>
    <x:row r="13" ht="34" customHeight="1">
      <x:c r="A13" s="122" t="str">
        <x:v>Cumulative cash available for DDF</x:v>
      </x:c>
      <x:c r="B13" s="123" t="n">
        <x:f>'15-Year Cash Flow'!$Q$19</x:f>
        <x:v>1265621.8084971227</x:v>
      </x:c>
      <x:c r="C13" s="123" t="n">
        <x:f>'Assumptions'!$B$31</x:f>
        <x:v>883500</x:v>
      </x:c>
      <x:c r="D13" s="125" t="str">
        <x:f>IF('Assumptions'!$B$40="YES",IF(B13&gt;=C13,"PASS","FAIL"),"MECHANICAL ONLY")</x:f>
        <x:v>MECHANICAL ONLY</x:v>
      </x:c>
      <x:c r="E13" s="122" t="str">
        <x:v>Cash after hard debt and modeled pre-DDF deductions.</x:v>
      </x:c>
    </x:row>
    <x:row r="14" ht="34" customHeight="1">
      <x:c r="A14" s="118" t="str">
        <x:v>DDF share of modeled DDF cash</x:v>
      </x:c>
      <x:c r="B14" s="128" t="n">
        <x:f>IF(B13&lt;=0,"N/A",'Assumptions'!$B$31/B13)</x:f>
        <x:v>0.6980758343988417</x:v>
      </x:c>
      <x:c r="C14" s="120" t="str">
        <x:v>≤100%</x:v>
      </x:c>
      <x:c r="D14" s="121" t="str">
        <x:f>IF('Assumptions'!$B$40="YES",IF(AND(ISNUMBER(B14),B14&lt;=1),"PASS","FAIL"),"MECHANICAL ONLY")</x:f>
        <x:v>MECHANICAL ONLY</x:v>
      </x:c>
      <x:c r="E14" s="118" t="str">
        <x:v>Share of modeled DDF cash required to repay the deferred fee.</x:v>
      </x:c>
    </x:row>
    <x:row r="15" ht="34" customHeight="1">
      <x:c r="A15" s="122" t="str">
        <x:v>First year cumulative DDF cash reaches DDF</x:v>
      </x:c>
      <x:c r="B15" s="129" t="n">
        <x:f>IF(B13&lt;'Assumptions'!$B$31,"N/A",COUNTIF('15-Year Cash Flow'!$Q$5:$Q$19,"&lt;"&amp;'Assumptions'!$B$31)+1)</x:f>
        <x:v>11</x:v>
      </x:c>
      <x:c r="C15" s="127" t="str">
        <x:v>≤15 years</x:v>
      </x:c>
      <x:c r="D15" s="125" t="str">
        <x:f>IF('Assumptions'!$B$40="YES",IF(AND(ISNUMBER(B15),B15&lt;=15),"PASS","FAIL"),"MECHANICAL ONLY")</x:f>
        <x:v>MECHANICAL ONLY</x:v>
      </x:c>
      <x:c r="E15" s="122" t="str">
        <x:v>Mechanical timing screen; not an executed distribution schedule.</x:v>
      </x:c>
    </x:row>
    <x:row r="16" ht="34" customHeight="1">
      <x:c r="A16" s="118" t="str">
        <x:v>DDF repayability conclusion</x:v>
      </x:c>
      <x:c r="B16" s="120" t="str">
        <x:f>IF('Assumptions'!$B$40="YES",IF(AND(B13&gt;='Assumptions'!$B$31,ISNUMBER(B15),B15&lt;=15),"PAYABLE WITHIN 15 YEARS","SHORTFALL / REVIEW"),"OPEN — WATERFALL INPUTS REQUIRED")</x:f>
        <x:v>OPEN — WATERFALL INPUTS REQUIRED</x:v>
      </x:c>
      <x:c r="C16" s="120" t="str">
        <x:v>Executed waterfall required</x:v>
      </x:c>
      <x:c r="D16" s="121" t="str">
        <x:f>IF('Assumptions'!$B$40="YES",IF(AND(B13&gt;='Assumptions'!$B$31,ISNUMBER(B15),B15&lt;=15),"PASS","FAIL"),"OPEN")</x:f>
        <x:v>OPEN</x:v>
      </x:c>
      <x:c r="E16" s="118" t="str">
        <x:v>Final conclusion remains OPEN until all three waterfall evidence statuses are YES or documented N/A.</x:v>
      </x:c>
    </x:row>
    <x:row r="17" ht="34" customHeight="1">
      <x:c r="A17" s="122" t="str">
        <x:v>Year-16 post-abatement NOI</x:v>
      </x:c>
      <x:c r="B17" s="123" t="n">
        <x:f>'15-Year Cash Flow'!$B$19*(1+'Assumptions'!$B$14)-('15-Year Cash Flow'!$C$19*(1+'Assumptions'!$B$15)+'15-Year Cash Flow'!$D$19*(1+'Assumptions'!$B$15)+'15-Year Cash Flow'!$E$19*(1+'Assumptions'!$B$15))</x:f>
        <x:v>96393.00075811252</x:v>
      </x:c>
      <x:c r="C17" s="127" t="str">
        <x:v>Reference only</x:v>
      </x:c>
      <x:c r="D17" s="125" t="str">
        <x:v>STRESS RESULT</x:v>
      </x:c>
      <x:c r="E17" s="122" t="str">
        <x:v>Separate durability stress; not part of the 15-year compliance pass.</x:v>
      </x:c>
    </x:row>
    <x:row r="18" ht="34" customHeight="1">
      <x:c r="A18" s="118" t="str">
        <x:v>Year-16 post-abatement DSCR</x:v>
      </x:c>
      <x:c r="B18" s="126" t="n">
        <x:f>B17/('Assumptions'!$B$29*'Assumptions'!$B$20)</x:f>
        <x:v>0.43407578978681644</x:v>
      </x:c>
      <x:c r="C18" s="126" t="n">
        <x:f>'Assumptions'!$B$22</x:f>
        <x:v>1</x:v>
      </x:c>
      <x:c r="D18" s="121" t="str">
        <x:f>IF(B18&gt;'Assumptions'!$B$22,"PASS","FAIL CLIFF")</x:f>
        <x:v>FAIL CLIFF</x:v>
      </x:c>
      <x:c r="E18" s="118" t="str">
        <x:v>Abatement loss materially impairs coverage; tax or refinance strategy required.</x:v>
      </x:c>
    </x:row>
    <x:row r="20" ht="24" customHeight="1">
      <x:c r="A20" s="219" t="str">
        <x:v>PURPOSE + LIMITATIONS</x:v>
      </x:c>
      <x:c r="B20" s="219" t="str">
        <x:v>PURPOSE + LIMITATIONS</x:v>
      </x:c>
      <x:c r="C20" s="219" t="str">
        <x:v>PURPOSE + LIMITATIONS</x:v>
      </x:c>
      <x:c r="D20" s="219" t="str">
        <x:v>PURPOSE + LIMITATIONS</x:v>
      </x:c>
      <x:c r="E20" s="219" t="str">
        <x:v>PURPOSE + LIMITATIONS</x:v>
      </x:c>
    </x:row>
    <x:row r="21" ht="30" customHeight="1">
      <x:c r="A21" s="222" t="str">
        <x:v>•</x:v>
      </x:c>
      <x:c r="B21" s="222" t="str">
        <x:v>Demonstrates selected current 2026 OHFA operating-cash-flow, DSCR, reserve, tax-abatement, and DDF controls; it is not a complete AHFA underwriting model.</x:v>
      </x:c>
      <x:c r="C21" s="222"/>
      <x:c r="D21" s="222"/>
      <x:c r="E21" s="222"/>
    </x:row>
    <x:row r="22" ht="30" customHeight="1">
      <x:c r="A22" s="222" t="str">
        <x:v>•</x:v>
      </x:c>
      <x:c r="B22" s="222" t="str">
        <x:v>Year-1 EGI is formula-driven from $769,260 gross potential rent, $9,000 other residential income, and 7.0% vacancy and credit loss.</x:v>
      </x:c>
      <x:c r="C22" s="222"/>
      <x:c r="D22" s="222"/>
      <x:c r="E22" s="222"/>
    </x:row>
    <x:row r="23" ht="30" customHeight="1">
      <x:c r="A23" s="222" t="str">
        <x:v>•</x:v>
      </x:c>
      <x:c r="B23" s="222" t="str">
        <x:v>Commercial income is excluded from residential DSCR; full assessed tax and abatement benefit are shown separately.</x:v>
      </x:c>
      <x:c r="C23" s="222"/>
      <x:c r="D23" s="222"/>
      <x:c r="E23" s="222"/>
    </x:row>
    <x:row r="24" ht="30" customHeight="1">
      <x:c r="A24" s="222" t="str">
        <x:v>•</x:v>
      </x:c>
      <x:c r="B24" s="222" t="str">
        <x:v>DDF repayability remains OPEN until investor, soft-debt, and other senior-priority waterfall terms are each documented or affirmatively not applicable.</x:v>
      </x:c>
      <x:c r="C24" s="222"/>
      <x:c r="D24" s="222"/>
      <x:c r="E24" s="222"/>
    </x:row>
    <x:row r="25" ht="30" customHeight="1">
      <x:c r="A25" s="222" t="str">
        <x:v>•</x:v>
      </x:c>
      <x:c r="B25" s="222" t="str">
        <x:v>Independent, sanitized predevelopment work sample; figures are planning-level and do not represent a closed or financed transaction.</x:v>
      </x:c>
      <x:c r="C25" s="222"/>
      <x:c r="D25" s="222"/>
      <x:c r="E25" s="222"/>
    </x:row>
    <x:row r="26" ht="30" customHeight="1">
      <x:c r="A26" s="222" t="str">
        <x:v>•</x:v>
      </x:c>
      <x:c r="B26" s="222" t="str">
        <x:v>No lender, investor, public-source, tax-abatement, or partnership commitment is implied.</x:v>
      </x:c>
      <x:c r="C26" s="222"/>
      <x:c r="D26" s="222"/>
      <x:c r="E26" s="222"/>
    </x:row>
    <x:row r="27" ht="30" customHeight="1">
      <x:c r="A27" s="222" t="str">
        <x:v>•</x:v>
      </x:c>
      <x:c r="B27" s="222" t="str">
        <x:v>Year-16 post-abatement results are a durability stress, not part of the OHFA 15-year compliance pass.</x:v>
      </x:c>
      <x:c r="C27" s="222"/>
      <x:c r="D27" s="222"/>
      <x:c r="E27" s="222"/>
    </x:row>
    <x:row r="29" ht="24" customHeight="1">
      <x:c r="A29" s="219" t="str">
        <x:v>PRIMARY OHFA SOURCE + VERSION</x:v>
      </x:c>
      <x:c r="B29" s="219" t="str">
        <x:v>PRIMARY OHFA SOURCE + VERSION</x:v>
      </x:c>
      <x:c r="C29" s="219" t="str">
        <x:v>PRIMARY OHFA SOURCE + VERSION</x:v>
      </x:c>
      <x:c r="D29" s="219" t="str">
        <x:v>PRIMARY OHFA SOURCE + VERSION</x:v>
      </x:c>
      <x:c r="E29" s="219" t="str">
        <x:v>PRIMARY OHFA SOURCE + VERSION</x:v>
      </x:c>
    </x:row>
    <x:row r="30" ht="24" customHeight="1">
      <x:c r="A30" s="223" t="str">
        <x:v>https://ohiohome.org/ppd/documents/2026-MultifamilyUnderwritingGuidelines-Redline.pdf</x:v>
      </x:c>
      <x:c r="B30" s="224"/>
      <x:c r="C30" s="224"/>
      <x:c r="D30" s="224"/>
      <x:c r="E30" s="225"/>
    </x:row>
    <x:row r="32" ht="34" customHeight="1">
      <x:c r="A32" s="226" t="str">
        <x:v>Model status: formula-driven debt selection, DSCR schedule, DDF timing, Year-16 cliff stress, and evidence-gated waterfall conclusion. Current assumptions reviewed 9/1/2026.</x:v>
      </x:c>
      <x:c r="B32" s="227"/>
      <x:c r="C32" s="227"/>
      <x:c r="D32" s="227"/>
      <x:c r="E32" s="228"/>
    </x:row>
  </x:sheetData>
  <x:mergeCells>
    <x:mergeCell ref="A4:E4"/>
    <x:mergeCell ref="A20:E20"/>
    <x:mergeCell ref="B21:E21"/>
    <x:mergeCell ref="B22:E22"/>
    <x:mergeCell ref="B23:E23"/>
    <x:mergeCell ref="B24:E24"/>
    <x:mergeCell ref="B25:E25"/>
    <x:mergeCell ref="B26:E26"/>
    <x:mergeCell ref="B27:E27"/>
    <x:mergeCell ref="A29:E29"/>
    <x:mergeCell ref="A30:E30"/>
    <x:mergeCell ref="A32:E32"/>
    <x:mergeCell ref="A1:D1"/>
    <x:mergeCell ref="A2:D2"/>
  </x:mergeCells>
  <x:conditionalFormatting sqref="D6:D18">
    <x:cfRule type="containsText" dxfId="0" priority="1" operator="containsText" text="PASS"/>
    <x:cfRule type="containsText" dxfId="1" priority="2" operator="containsText" text="FAIL"/>
    <x:cfRule type="containsText" dxfId="2" priority="3" operator="containsText" text="OPEN"/>
    <x:cfRule type="containsText" dxfId="3" priority="4" operator="containsText" text="MECHANICAL"/>
    <x:cfRule type="containsText" dxfId="4" priority="5" operator="containsText" text="BINDS"/>
    <x:cfRule type="containsText" dxfId="5" priority="6" operator="containsText" text="GOVERNING"/>
    <x:cfRule type="containsText" dxfId="6" priority="7" operator="containsText" text="REFERENCE"/>
    <x:cfRule type="containsText" dxfId="7" priority="8" operator="containsText" text="STRESS"/>
  </x:conditionalFormatting>
  <x:pageMargins left="0.7" right="0.7" top="0.75" bottom="0.75" header="0.3" footer="0.3"/>
  <x:drawing xmlns:r="http://schemas.openxmlformats.org/officeDocument/2006/relationships" r:id="R0ae5f434a229489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1" hidden="0" customWidth="1"/>
    <x:col min="2" max="2" width="16" hidden="0" customWidth="1"/>
    <x:col min="3" max="3" width="11" hidden="0" customWidth="1"/>
    <x:col min="4" max="4" width="25" hidden="0" customWidth="1"/>
    <x:col min="5" max="5" width="31" hidden="0" customWidth="1"/>
    <x:col min="6" max="6" width="27" hidden="0" customWidth="1"/>
    <x:col min="7" max="7" width="33" hidden="0" customWidth="1"/>
    <x:col min="8" max="8" width="49" hidden="0" customWidth="1"/>
    <x:col min="9" max="9" width="52" hidden="0" customWidth="1"/>
  </x:cols>
  <x:sheetData>
    <x:row r="1" ht="34" customHeight="1">
      <x:c r="A1" s="229" t="str">
        <x:v>THE KIRKWOOD CONSORTIUM | 15-YEAR OHFA UNDERWRITING ASSUMPTIONS</x:v>
      </x:c>
      <x:c r="B1" s="229" t="str">
        <x:v>THE KIRKWOOD CONSORTIUM | 15-YEAR OHFA UNDERWRITING ASSUMPTIONS</x:v>
      </x:c>
      <x:c r="C1" s="229" t="str">
        <x:v>THE KIRKWOOD CONSORTIUM | 15-YEAR OHFA UNDERWRITING ASSUMPTIONS</x:v>
      </x:c>
      <x:c r="D1" s="229" t="str">
        <x:v>THE KIRKWOOD CONSORTIUM | 15-YEAR OHFA UNDERWRITING ASSUMPTIONS</x:v>
      </x:c>
      <x:c r="E1" s="229" t="str">
        <x:v>THE KIRKWOOD CONSORTIUM | 15-YEAR OHFA UNDERWRITING ASSUMPTIONS</x:v>
      </x:c>
      <x:c r="F1" s="229" t="str">
        <x:v>THE KIRKWOOD CONSORTIUM | 15-YEAR OHFA UNDERWRITING ASSUMPTIONS</x:v>
      </x:c>
      <x:c r="G1" s="229" t="str">
        <x:v>THE KIRKWOOD CONSORTIUM | 15-YEAR OHFA UNDERWRITING ASSUMPTIONS</x:v>
      </x:c>
      <x:c r="H1" s="229" t="str">
        <x:v>THE KIRKWOOD CONSORTIUM | 15-YEAR OHFA UNDERWRITING ASSUMPTIONS</x:v>
      </x:c>
      <x:c r="I1" s="229" t="str">
        <x:v>THE KIRKWOOD CONSORTIUM | 15-YEAR OHFA UNDERWRITING ASSUMPTIONS</x:v>
      </x:c>
    </x:row>
    <x:row r="2" ht="38" customHeight="1">
      <x:c r="A2" s="212" t="str">
        <x:v>Independent LIHTC predevelopment work sample | Planning figures and selected 2026 OHFA controls | No financing commitment implied</x:v>
      </x:c>
      <x:c r="B2" s="212" t="str">
        <x:v>Independent LIHTC predevelopment work sample | Planning figures and selected 2026 OHFA controls | No financing commitment implied</x:v>
      </x:c>
      <x:c r="C2" s="212" t="str">
        <x:v>Independent LIHTC predevelopment work sample | Planning figures and selected 2026 OHFA controls | No financing commitment implied</x:v>
      </x:c>
      <x:c r="D2" s="212" t="str">
        <x:v>Independent LIHTC predevelopment work sample | Planning figures and selected 2026 OHFA controls | No financing commitment implied</x:v>
      </x:c>
      <x:c r="E2" s="212" t="str">
        <x:v>Independent LIHTC predevelopment work sample | Planning figures and selected 2026 OHFA controls | No financing commitment implied</x:v>
      </x:c>
      <x:c r="F2" s="212" t="str">
        <x:v>Independent LIHTC predevelopment work sample | Planning figures and selected 2026 OHFA controls | No financing commitment implied</x:v>
      </x:c>
      <x:c r="G2" s="212" t="str">
        <x:v>Independent LIHTC predevelopment work sample | Planning figures and selected 2026 OHFA controls | No financing commitment implied</x:v>
      </x:c>
      <x:c r="H2" s="212" t="str">
        <x:v>Independent LIHTC predevelopment work sample | Planning figures and selected 2026 OHFA controls | No financing commitment implied</x:v>
      </x:c>
      <x:c r="I2" s="212" t="str">
        <x:v>Independent LIHTC predevelopment work sample | Planning figures and selected 2026 OHFA controls | No financing commitment implied</x:v>
      </x:c>
    </x:row>
    <x:row r="4" ht="34" customHeight="1">
      <x:c r="A4" s="220" t="str">
        <x:v>Input</x:v>
      </x:c>
      <x:c r="B4" s="220" t="str">
        <x:v>Value</x:v>
      </x:c>
      <x:c r="C4" s="220" t="str">
        <x:v>Unit</x:v>
      </x:c>
      <x:c r="D4" s="220" t="str">
        <x:v>Classification</x:v>
      </x:c>
      <x:c r="E4" s="220" t="str">
        <x:v>Source</x:v>
      </x:c>
      <x:c r="F4" s="220" t="str">
        <x:v>Treatment</x:v>
      </x:c>
      <x:c r="G4" s="220" t="str">
        <x:v>Open Evidence</x:v>
      </x:c>
      <x:c r="H4" s="220" t="str">
        <x:v>Note</x:v>
      </x:c>
      <x:c r="I4" s="220" t="str">
        <x:v>Source URL</x:v>
      </x:c>
    </x:row>
    <x:row r="5" ht="24" customHeight="1">
      <x:c r="A5" s="230" t="str">
        <x:v>RESIDENTIAL OPERATING BUILD</x:v>
      </x:c>
      <x:c r="B5" s="230" t="str">
        <x:v>RESIDENTIAL OPERATING BUILD</x:v>
      </x:c>
      <x:c r="C5" s="230" t="str">
        <x:v>RESIDENTIAL OPERATING BUILD</x:v>
      </x:c>
      <x:c r="D5" s="230" t="str">
        <x:v>RESIDENTIAL OPERATING BUILD</x:v>
      </x:c>
      <x:c r="E5" s="230" t="str">
        <x:v>RESIDENTIAL OPERATING BUILD</x:v>
      </x:c>
      <x:c r="F5" s="230" t="str">
        <x:v>RESIDENTIAL OPERATING BUILD</x:v>
      </x:c>
      <x:c r="G5" s="230" t="str">
        <x:v>RESIDENTIAL OPERATING BUILD</x:v>
      </x:c>
      <x:c r="H5" s="230" t="str">
        <x:v>RESIDENTIAL OPERATING BUILD</x:v>
      </x:c>
      <x:c r="I5" s="230" t="str">
        <x:v>RESIDENTIAL OPERATING BUILD</x:v>
      </x:c>
    </x:row>
    <x:row r="6" ht="38" customHeight="1">
      <x:c r="A6" s="159" t="str">
        <x:v>Year-1 gross potential residential rent</x:v>
      </x:c>
      <x:c r="B6" s="244" t="n">
        <x:v>769260</x:v>
      </x:c>
      <x:c r="C6" s="159" t="str">
        <x:v>$/yr</x:v>
      </x:c>
      <x:c r="D6" s="159" t="str">
        <x:v>Planning</x:v>
      </x:c>
      <x:c r="E6" s="159" t="str">
        <x:v>Sanitized rent case</x:v>
      </x:c>
      <x:c r="F6" s="159" t="str">
        <x:v>Starting rent build</x:v>
      </x:c>
      <x:c r="G6" s="159" t="str">
        <x:v>Market study / rent limits</x:v>
      </x:c>
      <x:c r="H6" s="159" t="str">
        <x:v>60-unit all-affordable planning rent roll</x:v>
      </x:c>
      <x:c r="I6" s="174"/>
    </x:row>
    <x:row r="7" ht="38" customHeight="1">
      <x:c r="A7" s="162" t="str">
        <x:v>Year-1 other residential income</x:v>
      </x:c>
      <x:c r="B7" s="244" t="n">
        <x:v>9000</x:v>
      </x:c>
      <x:c r="C7" s="162" t="str">
        <x:v>$/yr</x:v>
      </x:c>
      <x:c r="D7" s="162" t="str">
        <x:v>Planning</x:v>
      </x:c>
      <x:c r="E7" s="162" t="str">
        <x:v>Sanitized income case</x:v>
      </x:c>
      <x:c r="F7" s="162" t="str">
        <x:v>Starting income build</x:v>
      </x:c>
      <x:c r="G7" s="162" t="str">
        <x:v>Comparable/audit support</x:v>
      </x:c>
      <x:c r="H7" s="162" t="str">
        <x:v>$150/unit/year screening cap</x:v>
      </x:c>
      <x:c r="I7" s="175" t="str">
        <x:v>https://ohiohome.org/ppd/documents/2026-MultifamilyUnderwritingGuidelines-Redline.pdf</x:v>
      </x:c>
    </x:row>
    <x:row r="8" ht="38" customHeight="1">
      <x:c r="A8" s="159" t="str">
        <x:v>Vacancy &amp; credit loss</x:v>
      </x:c>
      <x:c r="B8" s="246" t="n">
        <x:v>0.07</x:v>
      </x:c>
      <x:c r="C8" s="159" t="str">
        <x:v>%</x:v>
      </x:c>
      <x:c r="D8" s="159" t="str">
        <x:v>Official current standard</x:v>
      </x:c>
      <x:c r="E8" s="159" t="str">
        <x:v>OHFA 2026</x:v>
      </x:c>
      <x:c r="F8" s="159" t="str">
        <x:v>Governing OHFA case</x:v>
      </x:c>
      <x:c r="G8" s="159" t="str">
        <x:v>Market study</x:v>
      </x:c>
      <x:c r="H8" s="159" t="str">
        <x:v>Applied to gross potential residential rent</x:v>
      </x:c>
      <x:c r="I8" s="174" t="str">
        <x:v>https://ohiohome.org/ppd/documents/2026-MultifamilyUnderwritingGuidelines-Redline.pdf</x:v>
      </x:c>
    </x:row>
    <x:row r="9" ht="38" customHeight="1">
      <x:c r="A9" s="162" t="str">
        <x:v>Year-1 Residential EGI</x:v>
      </x:c>
      <x:c r="B9" s="247" t="n">
        <x:f>B6+B7-(B6*B8)</x:f>
        <x:v>724411.8</x:v>
      </x:c>
      <x:c r="C9" s="162" t="str">
        <x:v>$/yr</x:v>
      </x:c>
      <x:c r="D9" s="162" t="str">
        <x:v>Derived</x:v>
      </x:c>
      <x:c r="E9" s="162" t="str">
        <x:v>Rent, other income, vacancy above</x:v>
      </x:c>
      <x:c r="F9" s="162" t="str">
        <x:v>Governing internal</x:v>
      </x:c>
      <x:c r="G9" s="162" t="str">
        <x:v>Market study</x:v>
      </x:c>
      <x:c r="H9" s="162" t="str">
        <x:v>GPR + other income − vacancy loss</x:v>
      </x:c>
      <x:c r="I9" s="175"/>
    </x:row>
    <x:row r="10" ht="38" customHeight="1">
      <x:c r="A10" s="159" t="str">
        <x:v>Year-1 OpEx ex property tax and replacement reserve</x:v>
      </x:c>
      <x:c r="B10" s="244" t="n">
        <x:v>388720.59</x:v>
      </x:c>
      <x:c r="C10" s="159" t="str">
        <x:v>$/yr</x:v>
      </x:c>
      <x:c r="D10" s="159" t="str">
        <x:v>Planning</x:v>
      </x:c>
      <x:c r="E10" s="159" t="str">
        <x:v>Sanitized operating case + internal audit</x:v>
      </x:c>
      <x:c r="F10" s="159" t="str">
        <x:v>Governing internal</x:v>
      </x:c>
      <x:c r="G10" s="159" t="str">
        <x:v>PM / insurance / utility evidence</x:v>
      </x:c>
      <x:c r="H10" s="159" t="str">
        <x:v>Includes 5% management fee</x:v>
      </x:c>
      <x:c r="I10" s="174"/>
    </x:row>
    <x:row r="11" ht="38" customHeight="1">
      <x:c r="A11" s="162" t="str">
        <x:v>Year-1 replacement reserve</x:v>
      </x:c>
      <x:c r="B11" s="244" t="n">
        <x:v>25200</x:v>
      </x:c>
      <x:c r="C11" s="162" t="str">
        <x:v>$/yr</x:v>
      </x:c>
      <x:c r="D11" s="162" t="str">
        <x:v>Official-rule corrected</x:v>
      </x:c>
      <x:c r="E11" s="162" t="str">
        <x:v>OHFA 2026</x:v>
      </x:c>
      <x:c r="F11" s="162" t="str">
        <x:v>Governing</x:v>
      </x:c>
      <x:c r="G11" s="162" t="str">
        <x:v>Final lender / OHFA</x:v>
      </x:c>
      <x:c r="H11" s="162" t="str">
        <x:v>$420/unit × 60 units</x:v>
      </x:c>
      <x:c r="I11" s="175" t="str">
        <x:v>https://ohiohome.org/ppd/documents/2026-MultifamilyUnderwritingGuidelines-Redline.pdf</x:v>
      </x:c>
    </x:row>
    <x:row r="12" ht="38" customHeight="1">
      <x:c r="A12" s="159" t="str">
        <x:v>Year-1 full assessed tax proxy</x:v>
      </x:c>
      <x:c r="B12" s="244" t="n">
        <x:v>150000</x:v>
      </x:c>
      <x:c r="C12" s="159" t="str">
        <x:v>$/yr</x:v>
      </x:c>
      <x:c r="D12" s="159" t="str">
        <x:v>Planning</x:v>
      </x:c>
      <x:c r="E12" s="159" t="str">
        <x:v>Sanitized tax model</x:v>
      </x:c>
      <x:c r="F12" s="159" t="str">
        <x:v>Stress anchor</x:v>
      </x:c>
      <x:c r="G12" s="159" t="str">
        <x:v>County tax evidence</x:v>
      </x:c>
      <x:c r="H12" s="159" t="str">
        <x:v>Shown gross per OHFA</x:v>
      </x:c>
      <x:c r="I12" s="174" t="str">
        <x:v>https://ohiohome.org/ppd/documents/2026-MultifamilyUnderwritingGuidelines-Redline.pdf</x:v>
      </x:c>
    </x:row>
    <x:row r="13" ht="38" customHeight="1">
      <x:c r="A13" s="162" t="str">
        <x:v>Year-1 abatement benefit proxy</x:v>
      </x:c>
      <x:c r="B13" s="244" t="n">
        <x:v>137500</x:v>
      </x:c>
      <x:c r="C13" s="162" t="str">
        <x:v>$/yr</x:v>
      </x:c>
      <x:c r="D13" s="162" t="str">
        <x:v>Program-eligible / unawarded</x:v>
      </x:c>
      <x:c r="E13" s="162" t="str">
        <x:v>Municipal program + sanitized tax proxy</x:v>
      </x:c>
      <x:c r="F13" s="162" t="str">
        <x:v>Base sensitivity only</x:v>
      </x:c>
      <x:c r="G13" s="162" t="str">
        <x:v>City approval / County tax</x:v>
      </x:c>
      <x:c r="H13" s="162" t="str">
        <x:v>Produces $12,500 cash property tax</x:v>
      </x:c>
      <x:c r="I13" s="175" t="str">
        <x:v>https://ohiohome.org/ppd/documents/2026-MultifamilyUnderwritingGuidelines-Redline.pdf</x:v>
      </x:c>
    </x:row>
    <x:row r="14" ht="38" customHeight="1">
      <x:c r="A14" s="159" t="str">
        <x:v>Annual residential income growth</x:v>
      </x:c>
      <x:c r="B14" s="246" t="n">
        <x:v>0.02</x:v>
      </x:c>
      <x:c r="C14" s="159" t="str">
        <x:v>%</x:v>
      </x:c>
      <x:c r="D14" s="159" t="str">
        <x:v>Official current standard</x:v>
      </x:c>
      <x:c r="E14" s="159" t="str">
        <x:v>OHFA 2026</x:v>
      </x:c>
      <x:c r="F14" s="159" t="str">
        <x:v>Governing OHFA case</x:v>
      </x:c>
      <x:c r="G14" s="159"/>
      <x:c r="H14" s="159"/>
      <x:c r="I14" s="174" t="str">
        <x:v>https://ohiohome.org/ppd/documents/2026-MultifamilyUnderwritingGuidelines-Redline.pdf</x:v>
      </x:c>
    </x:row>
    <x:row r="15" ht="38" customHeight="1">
      <x:c r="A15" s="162" t="str">
        <x:v>Annual expense growth</x:v>
      </x:c>
      <x:c r="B15" s="246" t="n">
        <x:v>0.03</x:v>
      </x:c>
      <x:c r="C15" s="162" t="str">
        <x:v>%</x:v>
      </x:c>
      <x:c r="D15" s="162" t="str">
        <x:v>Official current standard</x:v>
      </x:c>
      <x:c r="E15" s="162" t="str">
        <x:v>OHFA 2026</x:v>
      </x:c>
      <x:c r="F15" s="162" t="str">
        <x:v>Governing OHFA case</x:v>
      </x:c>
      <x:c r="G15" s="162"/>
      <x:c r="H15" s="162"/>
      <x:c r="I15" s="175" t="str">
        <x:v>https://ohiohome.org/ppd/documents/2026-MultifamilyUnderwritingGuidelines-Redline.pdf</x:v>
      </x:c>
    </x:row>
    <x:row r="16" ht="38" customHeight="1">
      <x:c r="A16" s="159" t="str">
        <x:v>Abatement term</x:v>
      </x:c>
      <x:c r="B16" s="249" t="n">
        <x:v>15</x:v>
      </x:c>
      <x:c r="C16" s="159" t="str">
        <x:v>years</x:v>
      </x:c>
      <x:c r="D16" s="159" t="str">
        <x:v>Program rule / planning</x:v>
      </x:c>
      <x:c r="E16" s="159" t="str">
        <x:v>Municipal program</x:v>
      </x:c>
      <x:c r="F16" s="159" t="str">
        <x:v>Drives abatement cutoff</x:v>
      </x:c>
      <x:c r="G16" s="159" t="str">
        <x:v>Final award</x:v>
      </x:c>
      <x:c r="H16" s="159" t="str">
        <x:v>15-year base case; benefit drops to zero thereafter</x:v>
      </x:c>
      <x:c r="I16" s="174"/>
    </x:row>
    <x:row r="17" ht="24" customHeight="1">
      <x:c r="A17" s="232" t="str">
        <x:v>DEBT SIZING</x:v>
      </x:c>
      <x:c r="B17" s="232" t="str">
        <x:v>DEBT SIZING</x:v>
      </x:c>
      <x:c r="C17" s="232" t="str">
        <x:v>DEBT SIZING</x:v>
      </x:c>
      <x:c r="D17" s="232" t="str">
        <x:v>DEBT SIZING</x:v>
      </x:c>
      <x:c r="E17" s="232" t="str">
        <x:v>DEBT SIZING</x:v>
      </x:c>
      <x:c r="F17" s="232" t="str">
        <x:v>DEBT SIZING</x:v>
      </x:c>
      <x:c r="G17" s="232" t="str">
        <x:v>DEBT SIZING</x:v>
      </x:c>
      <x:c r="H17" s="232" t="str">
        <x:v>DEBT SIZING</x:v>
      </x:c>
      <x:c r="I17" s="233" t="str">
        <x:v>DEBT SIZING</x:v>
      </x:c>
    </x:row>
    <x:row r="18" ht="38" customHeight="1">
      <x:c r="A18" s="159" t="str">
        <x:v>Permanent debt interest rate</x:v>
      </x:c>
      <x:c r="B18" s="251" t="n">
        <x:v>0.0594</x:v>
      </x:c>
      <x:c r="C18" s="159" t="str">
        <x:v>%</x:v>
      </x:c>
      <x:c r="D18" s="159" t="str">
        <x:v>Planning benchmark</x:v>
      </x:c>
      <x:c r="E18" s="159" t="str">
        <x:v>Sanitized debt benchmark</x:v>
      </x:c>
      <x:c r="F18" s="159" t="str">
        <x:v>Drives loan constant</x:v>
      </x:c>
      <x:c r="G18" s="159" t="str">
        <x:v>Lender</x:v>
      </x:c>
      <x:c r="H18" s="159" t="str">
        <x:v>Monthly payment basis</x:v>
      </x:c>
      <x:c r="I18" s="174"/>
    </x:row>
    <x:row r="19" ht="38" customHeight="1">
      <x:c r="A19" s="162" t="str">
        <x:v>Permanent debt amortization</x:v>
      </x:c>
      <x:c r="B19" s="249" t="n">
        <x:v>40</x:v>
      </x:c>
      <x:c r="C19" s="162" t="str">
        <x:v>years</x:v>
      </x:c>
      <x:c r="D19" s="162" t="str">
        <x:v>Planning benchmark</x:v>
      </x:c>
      <x:c r="E19" s="162" t="str">
        <x:v>Sanitized debt benchmark</x:v>
      </x:c>
      <x:c r="F19" s="162" t="str">
        <x:v>Drives loan constant</x:v>
      </x:c>
      <x:c r="G19" s="162" t="str">
        <x:v>Lender</x:v>
      </x:c>
      <x:c r="H19" s="162" t="str">
        <x:v>40-year amortization</x:v>
      </x:c>
      <x:c r="I19" s="175"/>
    </x:row>
    <x:row r="20" ht="38" customHeight="1">
      <x:c r="A20" s="159" t="str">
        <x:v>Loan constant</x:v>
      </x:c>
      <x:c r="B20" s="252" t="n">
        <x:f>12*PMT(B18/12,B19*12,-1)</x:f>
        <x:v>0.06552442071138043</x:v>
      </x:c>
      <x:c r="C20" s="159" t="str">
        <x:v>%</x:v>
      </x:c>
      <x:c r="D20" s="159" t="str">
        <x:v>Derived</x:v>
      </x:c>
      <x:c r="E20" s="159" t="str">
        <x:v>Interest rate and amortization above</x:v>
      </x:c>
      <x:c r="F20" s="159" t="str">
        <x:v>Governing internal</x:v>
      </x:c>
      <x:c r="G20" s="159" t="str">
        <x:v>Lender</x:v>
      </x:c>
      <x:c r="H20" s="159" t="str">
        <x:v>12 × PMT(rate/12, months, −1)</x:v>
      </x:c>
      <x:c r="I20" s="174"/>
    </x:row>
    <x:row r="21" ht="38" customHeight="1">
      <x:c r="A21" s="162" t="str">
        <x:v>Year-1 minimum DSCR</x:v>
      </x:c>
      <x:c r="B21" s="254" t="n">
        <x:v>1.2</x:v>
      </x:c>
      <x:c r="C21" s="162" t="str">
        <x:v>x</x:v>
      </x:c>
      <x:c r="D21" s="162" t="str">
        <x:v>Official current standard</x:v>
      </x:c>
      <x:c r="E21" s="162" t="str">
        <x:v>OHFA 2026</x:v>
      </x:c>
      <x:c r="F21" s="162" t="str">
        <x:v>Control</x:v>
      </x:c>
      <x:c r="G21" s="162"/>
      <x:c r="H21" s="162"/>
      <x:c r="I21" s="175" t="str">
        <x:v>https://ohiohome.org/ppd/documents/2026-MultifamilyUnderwritingGuidelines-Redline.pdf</x:v>
      </x:c>
    </x:row>
    <x:row r="22" ht="38" customHeight="1">
      <x:c r="A22" s="159" t="str">
        <x:v>Annual DSCR minimum</x:v>
      </x:c>
      <x:c r="B22" s="254" t="n">
        <x:v>1</x:v>
      </x:c>
      <x:c r="C22" s="159" t="str">
        <x:v>x</x:v>
      </x:c>
      <x:c r="D22" s="159" t="str">
        <x:v>Official current standard</x:v>
      </x:c>
      <x:c r="E22" s="159" t="str">
        <x:v>OHFA 2026</x:v>
      </x:c>
      <x:c r="F22" s="159" t="str">
        <x:v>Must remain above 1.00x</x:v>
      </x:c>
      <x:c r="G22" s="159"/>
      <x:c r="H22" s="159"/>
      <x:c r="I22" s="174" t="str">
        <x:v>https://ohiohome.org/ppd/documents/2026-MultifamilyUnderwritingGuidelines-Redline.pdf</x:v>
      </x:c>
    </x:row>
    <x:row r="23" ht="38" customHeight="1">
      <x:c r="A23" s="162" t="str">
        <x:v>Average hard DSCR maximum</x:v>
      </x:c>
      <x:c r="B23" s="254" t="n">
        <x:v>1.5</x:v>
      </x:c>
      <x:c r="C23" s="162" t="str">
        <x:v>x</x:v>
      </x:c>
      <x:c r="D23" s="162" t="str">
        <x:v>Official current standard</x:v>
      </x:c>
      <x:c r="E23" s="162" t="str">
        <x:v>OHFA 2026</x:v>
      </x:c>
      <x:c r="F23" s="162" t="str">
        <x:v>Must not exceed 1.50x</x:v>
      </x:c>
      <x:c r="G23" s="162"/>
      <x:c r="H23" s="162"/>
      <x:c r="I23" s="175" t="str">
        <x:v>https://ohiohome.org/ppd/documents/2026-MultifamilyUnderwritingGuidelines-Redline.pdf</x:v>
      </x:c>
    </x:row>
    <x:row r="24" ht="38" customHeight="1">
      <x:c r="A24" s="159" t="str">
        <x:v>Year-1 base NOI</x:v>
      </x:c>
      <x:c r="B24" s="247" t="n">
        <x:f>B9-(B10+B11+MAX(0,B12-B13))</x:f>
        <x:v>297991.21</x:v>
      </x:c>
      <x:c r="C24" s="159" t="str">
        <x:v>$/yr</x:v>
      </x:c>
      <x:c r="D24" s="159" t="str">
        <x:v>Derived</x:v>
      </x:c>
      <x:c r="E24" s="159" t="str">
        <x:v>Operating build above</x:v>
      </x:c>
      <x:c r="F24" s="159" t="str">
        <x:v>Base debt-sizing input</x:v>
      </x:c>
      <x:c r="G24" s="159"/>
      <x:c r="H24" s="159" t="str">
        <x:v>EGI less cash operating costs</x:v>
      </x:c>
      <x:c r="I24" s="174"/>
    </x:row>
    <x:row r="25" ht="38" customHeight="1">
      <x:c r="A25" s="162" t="str">
        <x:v>Year-1 debt ceiling at 1.20x</x:v>
      </x:c>
      <x:c r="B25" s="247" t="n">
        <x:f>B24/(B21*B20)</x:f>
        <x:v>3789823.788403269</x:v>
      </x:c>
      <x:c r="C25" s="162" t="str">
        <x:v>$</x:v>
      </x:c>
      <x:c r="D25" s="162" t="str">
        <x:v>Derived</x:v>
      </x:c>
      <x:c r="E25" s="162" t="str">
        <x:v>Year-1 NOI / DSCR / loan constant</x:v>
      </x:c>
      <x:c r="F25" s="162" t="str">
        <x:v>Reference ceiling</x:v>
      </x:c>
      <x:c r="G25" s="162" t="str">
        <x:v>Lender</x:v>
      </x:c>
      <x:c r="H25" s="162" t="str">
        <x:v>Higher than downside ceiling</x:v>
      </x:c>
      <x:c r="I25" s="175"/>
    </x:row>
    <x:row r="26" ht="38" customHeight="1">
      <x:c r="A26" s="159" t="str">
        <x:v>Downside NOI</x:v>
      </x:c>
      <x:c r="B26" s="244" t="n">
        <x:v>222064.909</x:v>
      </x:c>
      <x:c r="C26" s="159" t="str">
        <x:v>$/yr</x:v>
      </x:c>
      <x:c r="D26" s="159" t="str">
        <x:v>Internal planning stress</x:v>
      </x:c>
      <x:c r="E26" s="159" t="str">
        <x:v>Sanitized downside operating case</x:v>
      </x:c>
      <x:c r="F26" s="159" t="str">
        <x:v>Downside debt-sizing input</x:v>
      </x:c>
      <x:c r="G26" s="159" t="str">
        <x:v>Market / PM / utility / tax evidence</x:v>
      </x:c>
      <x:c r="H26" s="159" t="str">
        <x:v>Separate from the 15-year base cash-flow case</x:v>
      </x:c>
      <x:c r="I26" s="174"/>
    </x:row>
    <x:row r="27" ht="38" customHeight="1">
      <x:c r="A27" s="162" t="str">
        <x:v>Downside DSCR control</x:v>
      </x:c>
      <x:c r="B27" s="254" t="n">
        <x:v>1</x:v>
      </x:c>
      <x:c r="C27" s="162" t="str">
        <x:v>x</x:v>
      </x:c>
      <x:c r="D27" s="162" t="str">
        <x:v>Internal governing control</x:v>
      </x:c>
      <x:c r="E27" s="162" t="str">
        <x:v>KC downside underwriting policy</x:v>
      </x:c>
      <x:c r="F27" s="162" t="str">
        <x:v>Downside sizing floor</x:v>
      </x:c>
      <x:c r="G27" s="162" t="str">
        <x:v>Lender</x:v>
      </x:c>
      <x:c r="H27" s="162" t="str">
        <x:v>Internal control; not presented as an OHFA Year-1 sizing standard</x:v>
      </x:c>
      <x:c r="I27" s="175"/>
    </x:row>
    <x:row r="28" ht="38" customHeight="1">
      <x:c r="A28" s="159" t="str">
        <x:v>Downside debt ceiling at 1.00x</x:v>
      </x:c>
      <x:c r="B28" s="247" t="n">
        <x:f>B26/(B27*B20)</x:f>
        <x:v>3389040.400343918</x:v>
      </x:c>
      <x:c r="C28" s="159" t="str">
        <x:v>$</x:v>
      </x:c>
      <x:c r="D28" s="159" t="str">
        <x:v>Derived</x:v>
      </x:c>
      <x:c r="E28" s="159" t="str">
        <x:v>Downside NOI / DSCR / loan constant</x:v>
      </x:c>
      <x:c r="F28" s="159" t="str">
        <x:v>Governing ceiling</x:v>
      </x:c>
      <x:c r="G28" s="159" t="str">
        <x:v>Lender</x:v>
      </x:c>
      <x:c r="H28" s="159" t="str">
        <x:v>Binds below the Year-1 1.20x ceiling</x:v>
      </x:c>
      <x:c r="I28" s="174"/>
    </x:row>
    <x:row r="29" ht="38" customHeight="1">
      <x:c r="A29" s="162" t="str">
        <x:v>Selected permanent debt</x:v>
      </x:c>
      <x:c r="B29" s="247" t="n">
        <x:f>MIN(B25,B28)</x:f>
        <x:v>3389040.400343918</x:v>
      </x:c>
      <x:c r="C29" s="162" t="str">
        <x:v>$</x:v>
      </x:c>
      <x:c r="D29" s="162" t="str">
        <x:v>Derived governing control</x:v>
      </x:c>
      <x:c r="E29" s="162" t="str">
        <x:v>Lesser of base and downside ceilings</x:v>
      </x:c>
      <x:c r="F29" s="162" t="str">
        <x:v>Selected debt for DSCR schedule</x:v>
      </x:c>
      <x:c r="G29" s="162" t="str">
        <x:v>Lender</x:v>
      </x:c>
      <x:c r="H29" s="162" t="str">
        <x:v>Downside 1.00x ceiling currently binds</x:v>
      </x:c>
      <x:c r="I29" s="175"/>
    </x:row>
    <x:row r="30" ht="24" customHeight="1">
      <x:c r="A30" s="232" t="str">
        <x:v>DDF + PRE-DDF WATERFALL</x:v>
      </x:c>
      <x:c r="B30" s="235" t="str">
        <x:v>DDF + PRE-DDF WATERFALL</x:v>
      </x:c>
      <x:c r="C30" s="232" t="str">
        <x:v>DDF + PRE-DDF WATERFALL</x:v>
      </x:c>
      <x:c r="D30" s="232" t="str">
        <x:v>DDF + PRE-DDF WATERFALL</x:v>
      </x:c>
      <x:c r="E30" s="232" t="str">
        <x:v>DDF + PRE-DDF WATERFALL</x:v>
      </x:c>
      <x:c r="F30" s="232" t="str">
        <x:v>DDF + PRE-DDF WATERFALL</x:v>
      </x:c>
      <x:c r="G30" s="232" t="str">
        <x:v>DDF + PRE-DDF WATERFALL</x:v>
      </x:c>
      <x:c r="H30" s="232" t="str">
        <x:v>DDF + PRE-DDF WATERFALL</x:v>
      </x:c>
      <x:c r="I30" s="233" t="str">
        <x:v>DDF + PRE-DDF WATERFALL</x:v>
      </x:c>
    </x:row>
    <x:row r="31" ht="42" customHeight="1">
      <x:c r="A31" s="162" t="str">
        <x:v>Deferred developer fee</x:v>
      </x:c>
      <x:c r="B31" s="244" t="n">
        <x:v>883500</x:v>
      </x:c>
      <x:c r="C31" s="162" t="str">
        <x:v>$</x:v>
      </x:c>
      <x:c r="D31" s="162" t="str">
        <x:v>Planning capacity</x:v>
      </x:c>
      <x:c r="E31" s="162" t="str">
        <x:v>Sanitized planning case</x:v>
      </x:c>
      <x:c r="F31" s="162" t="str">
        <x:v>Repayability test</x:v>
      </x:c>
      <x:c r="G31" s="162" t="str">
        <x:v>Developer / partner agreement</x:v>
      </x:c>
      <x:c r="H31" s="162"/>
      <x:c r="I31" s="175" t="str">
        <x:v>https://ohiohome.org/ppd/documents/2026-MultifamilyUnderwritingGuidelines-Redline.pdf</x:v>
      </x:c>
    </x:row>
    <x:row r="32" ht="42" customHeight="1">
      <x:c r="A32" s="159" t="str">
        <x:v>Investor / syndicator AM fee — Year 1</x:v>
      </x:c>
      <x:c r="B32" s="244" t="n">
        <x:v>0</x:v>
      </x:c>
      <x:c r="C32" s="159" t="str">
        <x:v>$/yr</x:v>
      </x:c>
      <x:c r="D32" s="159" t="str">
        <x:v>OPEN placeholder</x:v>
      </x:c>
      <x:c r="E32" s="159" t="str">
        <x:v>Executed investor documents</x:v>
      </x:c>
      <x:c r="F32" s="159" t="str">
        <x:v>Pre-DDF deduction</x:v>
      </x:c>
      <x:c r="G32" s="159" t="str">
        <x:v>Investor fee terms</x:v>
      </x:c>
      <x:c r="H32" s="159" t="str">
        <x:v>$0 means unknown for mechanical screening—not evidence of no obligation</x:v>
      </x:c>
      <x:c r="I32" s="174" t="str">
        <x:v>https://ohiohome.org/ppd/documents/2026-MultifamilyUnderwritingGuidelines-Redline.pdf</x:v>
      </x:c>
    </x:row>
    <x:row r="33" ht="42" customHeight="1">
      <x:c r="A33" s="162" t="str">
        <x:v>Soft-debt cash-flow payment — Year 1</x:v>
      </x:c>
      <x:c r="B33" s="244" t="n">
        <x:v>0</x:v>
      </x:c>
      <x:c r="C33" s="162" t="str">
        <x:v>$/yr</x:v>
      </x:c>
      <x:c r="D33" s="162" t="str">
        <x:v>OPEN placeholder</x:v>
      </x:c>
      <x:c r="E33" s="162" t="str">
        <x:v>Executed loan documents</x:v>
      </x:c>
      <x:c r="F33" s="162" t="str">
        <x:v>Pre-DDF deduction</x:v>
      </x:c>
      <x:c r="G33" s="162" t="str">
        <x:v>Soft-debt payment terms</x:v>
      </x:c>
      <x:c r="H33" s="162" t="str">
        <x:v>$0 means unknown for mechanical screening—not evidence of no obligation</x:v>
      </x:c>
      <x:c r="I33" s="175"/>
    </x:row>
    <x:row r="34" ht="42" customHeight="1">
      <x:c r="A34" s="159" t="str">
        <x:v>Other senior waterfall items — Year 1</x:v>
      </x:c>
      <x:c r="B34" s="244" t="n">
        <x:v>0</x:v>
      </x:c>
      <x:c r="C34" s="159" t="str">
        <x:v>$/yr</x:v>
      </x:c>
      <x:c r="D34" s="159" t="str">
        <x:v>OPEN placeholder</x:v>
      </x:c>
      <x:c r="E34" s="159" t="str">
        <x:v>Executed partnership / debt documents</x:v>
      </x:c>
      <x:c r="F34" s="159" t="str">
        <x:v>Pre-DDF deduction</x:v>
      </x:c>
      <x:c r="G34" s="159" t="str">
        <x:v>Other priority terms</x:v>
      </x:c>
      <x:c r="H34" s="159" t="str">
        <x:v>$0 means unknown for mechanical screening—not evidence of no obligation</x:v>
      </x:c>
      <x:c r="I34" s="174"/>
    </x:row>
    <x:row r="35" ht="42" customHeight="1">
      <x:c r="A35" s="162" t="str">
        <x:v>Total Year-1 pre-DDF deductions</x:v>
      </x:c>
      <x:c r="B35" s="247" t="n">
        <x:f>SUM(B32:B34)</x:f>
        <x:v>0</x:v>
      </x:c>
      <x:c r="C35" s="162" t="str">
        <x:v>$/yr</x:v>
      </x:c>
      <x:c r="D35" s="162" t="str">
        <x:v>Derived</x:v>
      </x:c>
      <x:c r="E35" s="162" t="str">
        <x:v>Investor + soft debt + other items</x:v>
      </x:c>
      <x:c r="F35" s="162" t="str">
        <x:v>Drives DDF cash schedule</x:v>
      </x:c>
      <x:c r="G35" s="162" t="str">
        <x:v>Complete executed terms</x:v>
      </x:c>
      <x:c r="H35" s="162" t="str">
        <x:v>Sum of the three modeled priority items</x:v>
      </x:c>
      <x:c r="I35" s="175"/>
    </x:row>
    <x:row r="36" ht="42" customHeight="1">
      <x:c r="A36" s="159" t="str">
        <x:v>Annual growth — pre-DDF deductions</x:v>
      </x:c>
      <x:c r="B36" s="246" t="n">
        <x:v>0</x:v>
      </x:c>
      <x:c r="C36" s="159" t="str">
        <x:v>%</x:v>
      </x:c>
      <x:c r="D36" s="159" t="str">
        <x:v>OPEN placeholder</x:v>
      </x:c>
      <x:c r="E36" s="159" t="str">
        <x:v>Executed investor / partnership / loan documents</x:v>
      </x:c>
      <x:c r="F36" s="159" t="str">
        <x:v>Drives DDF cash schedule</x:v>
      </x:c>
      <x:c r="G36" s="159" t="str">
        <x:v>Contractual escalation</x:v>
      </x:c>
      <x:c r="H36" s="159" t="str">
        <x:v>Replace with actual escalation, if any</x:v>
      </x:c>
      <x:c r="I36" s="174"/>
    </x:row>
    <x:row r="37" ht="42" customHeight="1">
      <x:c r="A37" s="162" t="str">
        <x:v>Investor terms documented?</x:v>
      </x:c>
      <x:c r="B37" s="256" t="str">
        <x:v>NO</x:v>
      </x:c>
      <x:c r="C37" s="162" t="str">
        <x:v>Yes/No/N/A</x:v>
      </x:c>
      <x:c r="D37" s="162" t="str">
        <x:v>OPEN evidence</x:v>
      </x:c>
      <x:c r="E37" s="162" t="str">
        <x:v>Executed investor documents</x:v>
      </x:c>
      <x:c r="F37" s="162" t="str">
        <x:v>Completeness control</x:v>
      </x:c>
      <x:c r="G37" s="162" t="str">
        <x:v>Investor fee schedule</x:v>
      </x:c>
      <x:c r="H37" s="162" t="str">
        <x:v>Use N/A only if documented not applicable</x:v>
      </x:c>
      <x:c r="I37" s="175"/>
    </x:row>
    <x:row r="38" ht="42" customHeight="1">
      <x:c r="A38" s="159" t="str">
        <x:v>Soft-debt terms documented?</x:v>
      </x:c>
      <x:c r="B38" s="256" t="str">
        <x:v>NO</x:v>
      </x:c>
      <x:c r="C38" s="159" t="str">
        <x:v>Yes/No/N/A</x:v>
      </x:c>
      <x:c r="D38" s="159" t="str">
        <x:v>OPEN evidence</x:v>
      </x:c>
      <x:c r="E38" s="159" t="str">
        <x:v>Executed loan documents</x:v>
      </x:c>
      <x:c r="F38" s="159" t="str">
        <x:v>Completeness control</x:v>
      </x:c>
      <x:c r="G38" s="159" t="str">
        <x:v>Soft-debt schedule</x:v>
      </x:c>
      <x:c r="H38" s="159" t="str">
        <x:v>Use N/A only if documented not applicable</x:v>
      </x:c>
      <x:c r="I38" s="174"/>
    </x:row>
    <x:row r="39" ht="42" customHeight="1">
      <x:c r="A39" s="162" t="str">
        <x:v>Other senior items documented?</x:v>
      </x:c>
      <x:c r="B39" s="256" t="str">
        <x:v>NO</x:v>
      </x:c>
      <x:c r="C39" s="162" t="str">
        <x:v>Yes/No/N/A</x:v>
      </x:c>
      <x:c r="D39" s="162" t="str">
        <x:v>OPEN evidence</x:v>
      </x:c>
      <x:c r="E39" s="162" t="str">
        <x:v>Executed partnership / debt documents</x:v>
      </x:c>
      <x:c r="F39" s="162" t="str">
        <x:v>Completeness control</x:v>
      </x:c>
      <x:c r="G39" s="162" t="str">
        <x:v>Other priority schedule</x:v>
      </x:c>
      <x:c r="H39" s="162" t="str">
        <x:v>Use N/A only if documented not applicable</x:v>
      </x:c>
      <x:c r="I39" s="175"/>
    </x:row>
    <x:row r="40" ht="42" customHeight="1">
      <x:c r="A40" s="159" t="str">
        <x:v>Waterfall evidence complete?</x:v>
      </x:c>
      <x:c r="B40" s="257" t="str">
        <x:f>IF(AND(OR(B37="YES",B37="N/A"),OR(B38="YES",B38="N/A"),OR(B39="YES",B39="N/A")),"YES","NO")</x:f>
        <x:v>NO</x:v>
      </x:c>
      <x:c r="C40" s="159" t="str">
        <x:v>Yes/No</x:v>
      </x:c>
      <x:c r="D40" s="159" t="str">
        <x:v>Derived evidence gate</x:v>
      </x:c>
      <x:c r="E40" s="159" t="str">
        <x:v>Three completeness controls above</x:v>
      </x:c>
      <x:c r="F40" s="159" t="str">
        <x:v>Controls final DDF conclusion</x:v>
      </x:c>
      <x:c r="G40" s="159" t="str">
        <x:v>All three statuses</x:v>
      </x:c>
      <x:c r="H40" s="159" t="str">
        <x:v>YES only when every status is YES or documented N/A</x:v>
      </x:c>
      <x:c r="I40" s="174"/>
    </x:row>
  </x:sheetData>
  <x:mergeCells>
    <x:mergeCell ref="A1:I1"/>
    <x:mergeCell ref="A2:I2"/>
    <x:mergeCell ref="A5:I5"/>
    <x:mergeCell ref="A17:I17"/>
    <x:mergeCell ref="A30:I30"/>
  </x:mergeCells>
  <x:dataValidations count="1">
    <x:dataValidation type="list" sqref="B37:B39">
      <x:formula1>"YES,NO,N/A"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5" hidden="0" customWidth="1"/>
    <x:col min="3" max="3" width="1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6" hidden="0" customWidth="1"/>
    <x:col min="9" max="9" width="15" hidden="0" customWidth="1"/>
    <x:col min="10" max="10" width="15" hidden="0" customWidth="1"/>
    <x:col min="11" max="11" width="9" hidden="0" customWidth="1"/>
    <x:col min="12" max="12" width="16" hidden="0" customWidth="1"/>
    <x:col min="13" max="13" width="19" hidden="0" customWidth="1"/>
    <x:col min="14" max="14" width="23" hidden="0" customWidth="1"/>
    <x:col min="15" max="15" width="16" hidden="0" customWidth="1"/>
    <x:col min="16" max="16" width="17" hidden="0" customWidth="1"/>
    <x:col min="17" max="17" width="20" hidden="0" customWidth="1"/>
  </x:cols>
  <x:sheetData>
    <x:row r="1" ht="34" customHeight="1">
      <x:c r="A1" s="229" t="str">
        <x:v>THE KIRKWOOD CONSORTIUM | 15-YEAR OHFA CASH FLOW &amp; DSCR</x:v>
      </x:c>
      <x:c r="B1" s="229" t="str">
        <x:v>THE KIRKWOOD CONSORTIUM | 15-YEAR OHFA CASH FLOW &amp; DSCR</x:v>
      </x:c>
      <x:c r="C1" s="229" t="str">
        <x:v>THE KIRKWOOD CONSORTIUM | 15-YEAR OHFA CASH FLOW &amp; DSCR</x:v>
      </x:c>
      <x:c r="D1" s="229" t="str">
        <x:v>THE KIRKWOOD CONSORTIUM | 15-YEAR OHFA CASH FLOW &amp; DSCR</x:v>
      </x:c>
      <x:c r="E1" s="229" t="str">
        <x:v>THE KIRKWOOD CONSORTIUM | 15-YEAR OHFA CASH FLOW &amp; DSCR</x:v>
      </x:c>
      <x:c r="F1" s="229" t="str">
        <x:v>THE KIRKWOOD CONSORTIUM | 15-YEAR OHFA CASH FLOW &amp; DSCR</x:v>
      </x:c>
      <x:c r="G1" s="229" t="str">
        <x:v>THE KIRKWOOD CONSORTIUM | 15-YEAR OHFA CASH FLOW &amp; DSCR</x:v>
      </x:c>
      <x:c r="H1" s="229" t="str">
        <x:v>THE KIRKWOOD CONSORTIUM | 15-YEAR OHFA CASH FLOW &amp; DSCR</x:v>
      </x:c>
      <x:c r="I1" s="229" t="str">
        <x:v>THE KIRKWOOD CONSORTIUM | 15-YEAR OHFA CASH FLOW &amp; DSCR</x:v>
      </x:c>
      <x:c r="J1" s="229" t="str">
        <x:v>THE KIRKWOOD CONSORTIUM | 15-YEAR OHFA CASH FLOW &amp; DSCR</x:v>
      </x:c>
      <x:c r="K1" s="229" t="str">
        <x:v>THE KIRKWOOD CONSORTIUM | 15-YEAR OHFA CASH FLOW &amp; DSCR</x:v>
      </x:c>
      <x:c r="L1" s="229" t="str">
        <x:v>THE KIRKWOOD CONSORTIUM | 15-YEAR OHFA CASH FLOW &amp; DSCR</x:v>
      </x:c>
      <x:c r="M1" s="229" t="str">
        <x:v>THE KIRKWOOD CONSORTIUM | 15-YEAR OHFA CASH FLOW &amp; DSCR</x:v>
      </x:c>
      <x:c r="N1" s="229" t="str">
        <x:v>THE KIRKWOOD CONSORTIUM | 15-YEAR OHFA CASH FLOW &amp; DSCR</x:v>
      </x:c>
      <x:c r="O1" s="229" t="str">
        <x:v>THE KIRKWOOD CONSORTIUM | 15-YEAR OHFA CASH FLOW &amp; DSCR</x:v>
      </x:c>
      <x:c r="P1" s="229" t="str">
        <x:v>THE KIRKWOOD CONSORTIUM | 15-YEAR OHFA CASH FLOW &amp; DSCR</x:v>
      </x:c>
      <x:c r="Q1" s="229" t="str">
        <x:v>THE KIRKWOOD CONSORTIUM | 15-YEAR OHFA CASH FLOW &amp; DSCR</x:v>
      </x:c>
    </x:row>
    <x:row r="2" ht="38" customHeight="1">
      <x:c r="A2" s="212" t="str">
        <x:v>Independent LIHTC predevelopment work sample | Residential cash flow, hard-debt coverage, DDF capacity screen and post-abatement stress</x:v>
      </x:c>
      <x:c r="B2" s="212" t="str">
        <x:v>Independent LIHTC predevelopment work sample | Residential cash flow, hard-debt coverage, DDF capacity screen and post-abatement stress</x:v>
      </x:c>
      <x:c r="C2" s="212" t="str">
        <x:v>Independent LIHTC predevelopment work sample | Residential cash flow, hard-debt coverage, DDF capacity screen and post-abatement stress</x:v>
      </x:c>
      <x:c r="D2" s="212" t="str">
        <x:v>Independent LIHTC predevelopment work sample | Residential cash flow, hard-debt coverage, DDF capacity screen and post-abatement stress</x:v>
      </x:c>
      <x:c r="E2" s="212" t="str">
        <x:v>Independent LIHTC predevelopment work sample | Residential cash flow, hard-debt coverage, DDF capacity screen and post-abatement stress</x:v>
      </x:c>
      <x:c r="F2" s="212" t="str">
        <x:v>Independent LIHTC predevelopment work sample | Residential cash flow, hard-debt coverage, DDF capacity screen and post-abatement stress</x:v>
      </x:c>
      <x:c r="G2" s="212" t="str">
        <x:v>Independent LIHTC predevelopment work sample | Residential cash flow, hard-debt coverage, DDF capacity screen and post-abatement stress</x:v>
      </x:c>
      <x:c r="H2" s="212" t="str">
        <x:v>Independent LIHTC predevelopment work sample | Residential cash flow, hard-debt coverage, DDF capacity screen and post-abatement stress</x:v>
      </x:c>
      <x:c r="I2" s="212" t="str">
        <x:v>Independent LIHTC predevelopment work sample | Residential cash flow, hard-debt coverage, DDF capacity screen and post-abatement stress</x:v>
      </x:c>
      <x:c r="J2" s="212" t="str">
        <x:v>Independent LIHTC predevelopment work sample | Residential cash flow, hard-debt coverage, DDF capacity screen and post-abatement stress</x:v>
      </x:c>
      <x:c r="K2" s="212" t="str">
        <x:v>Independent LIHTC predevelopment work sample | Residential cash flow, hard-debt coverage, DDF capacity screen and post-abatement stress</x:v>
      </x:c>
      <x:c r="L2" s="212" t="str">
        <x:v>Independent LIHTC predevelopment work sample | Residential cash flow, hard-debt coverage, DDF capacity screen and post-abatement stress</x:v>
      </x:c>
      <x:c r="M2" s="212" t="str">
        <x:v>Independent LIHTC predevelopment work sample | Residential cash flow, hard-debt coverage, DDF capacity screen and post-abatement stress</x:v>
      </x:c>
      <x:c r="N2" s="212" t="str">
        <x:v>Independent LIHTC predevelopment work sample | Residential cash flow, hard-debt coverage, DDF capacity screen and post-abatement stress</x:v>
      </x:c>
      <x:c r="O2" s="212" t="str">
        <x:v>Independent LIHTC predevelopment work sample | Residential cash flow, hard-debt coverage, DDF capacity screen and post-abatement stress</x:v>
      </x:c>
      <x:c r="P2" s="212" t="str">
        <x:v>Independent LIHTC predevelopment work sample | Residential cash flow, hard-debt coverage, DDF capacity screen and post-abatement stress</x:v>
      </x:c>
      <x:c r="Q2" s="212" t="str">
        <x:v>Independent LIHTC predevelopment work sample | Residential cash flow, hard-debt coverage, DDF capacity screen and post-abatement stress</x:v>
      </x:c>
    </x:row>
    <x:row r="4" ht="54" customHeight="1">
      <x:c r="A4" s="220" t="str">
        <x:v>Year</x:v>
      </x:c>
      <x:c r="B4" s="220" t="str">
        <x:v>Residential EGI</x:v>
      </x:c>
      <x:c r="C4" s="220" t="str">
        <x:v>OpEx ex Tax/Reserve</x:v>
      </x:c>
      <x:c r="D4" s="220" t="str">
        <x:v>Replacement Reserve</x:v>
      </x:c>
      <x:c r="E4" s="220" t="str">
        <x:v>Full Assessed Tax</x:v>
      </x:c>
      <x:c r="F4" s="220" t="str">
        <x:v>Abatement Benefit</x:v>
      </x:c>
      <x:c r="G4" s="220" t="str">
        <x:v>Cash Property Tax</x:v>
      </x:c>
      <x:c r="H4" s="220" t="str">
        <x:v>Total Cash OpEx</x:v>
      </x:c>
      <x:c r="I4" s="220" t="str">
        <x:v>Residential NOI</x:v>
      </x:c>
      <x:c r="J4" s="220" t="str">
        <x:v>Hard Debt Service</x:v>
      </x:c>
      <x:c r="K4" s="220" t="str">
        <x:v>DSCR</x:v>
      </x:c>
      <x:c r="L4" s="220" t="str">
        <x:v>Cash After Hard Debt</x:v>
      </x:c>
      <x:c r="M4" s="220" t="str">
        <x:v>Cumulative Cash After Hard Debt</x:v>
      </x:c>
      <x:c r="N4" s="220" t="str">
        <x:v>OHFA DSCR Test
(Yr 1: ≥1.20x · Yr 2–15: &gt;1.00x)</x:v>
      </x:c>
      <x:c r="O4" s="220" t="str">
        <x:v>Pre-DDF Deductions</x:v>
      </x:c>
      <x:c r="P4" s="220" t="str">
        <x:v>Cash Available for DDF</x:v>
      </x:c>
      <x:c r="Q4" s="220" t="str">
        <x:v>Cumulative Cash Available for DDF</x:v>
      </x:c>
    </x:row>
    <x:row r="5" ht="20" customHeight="1">
      <x:c r="A5" s="258" t="n">
        <x:v>1</x:v>
      </x:c>
      <x:c r="B5" s="259" t="n">
        <x:f>'Assumptions'!$B$9</x:f>
        <x:v>724411.8</x:v>
      </x:c>
      <x:c r="C5" s="259" t="n">
        <x:f>'Assumptions'!$B$10</x:f>
        <x:v>388720.59</x:v>
      </x:c>
      <x:c r="D5" s="259" t="n">
        <x:f>'Assumptions'!$B$11</x:f>
        <x:v>25200</x:v>
      </x:c>
      <x:c r="E5" s="259" t="n">
        <x:f>'Assumptions'!$B$12</x:f>
        <x:v>150000</x:v>
      </x:c>
      <x:c r="F5" s="259" t="n">
        <x:f>IF($A5&lt;='Assumptions'!$B$16,'Assumptions'!$B$13,0)</x:f>
        <x:v>137500</x:v>
      </x:c>
      <x:c r="G5" s="259" t="n">
        <x:f>MAX(0,E5-F5)</x:f>
        <x:v>12500</x:v>
      </x:c>
      <x:c r="H5" s="259" t="n">
        <x:f>SUM(C5,D5,G5)</x:f>
        <x:v>426420.59</x:v>
      </x:c>
      <x:c r="I5" s="259" t="n">
        <x:f>B5-H5</x:f>
        <x:v>297991.21</x:v>
      </x:c>
      <x:c r="J5" s="259" t="n">
        <x:f>'Assumptions'!$B$29*'Assumptions'!$B$20</x:f>
        <x:v>222064.909</x:v>
      </x:c>
      <x:c r="K5" s="260" t="n">
        <x:f>I5/J5</x:f>
        <x:v>1.3419103961175605</x:v>
      </x:c>
      <x:c r="L5" s="259" t="n">
        <x:f>I5-J5</x:f>
        <x:v>75926.301</x:v>
      </x:c>
      <x:c r="M5" s="259" t="n">
        <x:f>L5</x:f>
        <x:v>75926.301</x:v>
      </x:c>
      <x:c r="N5" s="261" t="str">
        <x:f>IF(K5&gt;='Assumptions'!$B$21,"PASS","FAIL")</x:f>
        <x:v>PASS</x:v>
      </x:c>
      <x:c r="O5" s="259" t="n">
        <x:f>'Assumptions'!$B$35</x:f>
        <x:v>0</x:v>
      </x:c>
      <x:c r="P5" s="259" t="n">
        <x:f>L5-O5</x:f>
        <x:v>75926.301</x:v>
      </x:c>
      <x:c r="Q5" s="259" t="n">
        <x:f>P5</x:f>
        <x:v>75926.301</x:v>
      </x:c>
    </x:row>
    <x:row r="6" ht="20" customHeight="1">
      <x:c r="A6" s="199" t="n">
        <x:v>2</x:v>
      </x:c>
      <x:c r="B6" s="200" t="n">
        <x:f>B5*(1+'Assumptions'!$B$14)</x:f>
        <x:v>738900.0360000001</x:v>
      </x:c>
      <x:c r="C6" s="200" t="n">
        <x:f>C5*(1+'Assumptions'!$B$15)</x:f>
        <x:v>400382.2077</x:v>
      </x:c>
      <x:c r="D6" s="200" t="n">
        <x:f>D5*(1+'Assumptions'!$B$15)</x:f>
        <x:v>25956</x:v>
      </x:c>
      <x:c r="E6" s="200" t="n">
        <x:f>E5*(1+'Assumptions'!$B$15)</x:f>
        <x:v>154500</x:v>
      </x:c>
      <x:c r="F6" s="200" t="n">
        <x:f>IF($A6&lt;='Assumptions'!$B$16,F5*(1+'Assumptions'!$B$15),0)</x:f>
        <x:v>141625</x:v>
      </x:c>
      <x:c r="G6" s="200" t="n">
        <x:f>MAX(0,E6-F6)</x:f>
        <x:v>12875</x:v>
      </x:c>
      <x:c r="H6" s="200" t="n">
        <x:f>SUM(C6,D6,G6)</x:f>
        <x:v>439213.2077</x:v>
      </x:c>
      <x:c r="I6" s="200" t="n">
        <x:f>B6-H6</x:f>
        <x:v>299686.82830000005</x:v>
      </x:c>
      <x:c r="J6" s="200" t="n">
        <x:f>'Assumptions'!$B$29*'Assumptions'!$B$20</x:f>
        <x:v>222064.909</x:v>
      </x:c>
      <x:c r="K6" s="201" t="n">
        <x:f>I6/J6</x:f>
        <x:v>1.3495460838434408</x:v>
      </x:c>
      <x:c r="L6" s="200" t="n">
        <x:f>I6-J6</x:f>
        <x:v>77621.91930000004</x:v>
      </x:c>
      <x:c r="M6" s="200" t="n">
        <x:f>M5+L6</x:f>
        <x:v>153548.22030000004</x:v>
      </x:c>
      <x:c r="N6" s="202" t="str">
        <x:f>IF(K6&gt;'Assumptions'!$B$22,"PASS","FAIL")</x:f>
        <x:v>PASS</x:v>
      </x:c>
      <x:c r="O6" s="200" t="n">
        <x:f>O5*(1+'Assumptions'!$B$36)</x:f>
        <x:v>0</x:v>
      </x:c>
      <x:c r="P6" s="200" t="n">
        <x:f>L6-O6</x:f>
        <x:v>77621.91930000004</x:v>
      </x:c>
      <x:c r="Q6" s="200" t="n">
        <x:f>Q5+P6</x:f>
        <x:v>153548.22030000004</x:v>
      </x:c>
    </x:row>
    <x:row r="7" ht="20" customHeight="1">
      <x:c r="A7" s="195" t="n">
        <x:v>3</x:v>
      </x:c>
      <x:c r="B7" s="196" t="n">
        <x:f>B6*(1+'Assumptions'!$B$14)</x:f>
        <x:v>753678.0367200001</x:v>
      </x:c>
      <x:c r="C7" s="196" t="n">
        <x:f>C6*(1+'Assumptions'!$B$15)</x:f>
        <x:v>412393.67393100006</x:v>
      </x:c>
      <x:c r="D7" s="196" t="n">
        <x:f>D6*(1+'Assumptions'!$B$15)</x:f>
        <x:v>26734.68</x:v>
      </x:c>
      <x:c r="E7" s="196" t="n">
        <x:f>E6*(1+'Assumptions'!$B$15)</x:f>
        <x:v>159135</x:v>
      </x:c>
      <x:c r="F7" s="196" t="n">
        <x:f>IF($A7&lt;='Assumptions'!$B$16,F6*(1+'Assumptions'!$B$15),0)</x:f>
        <x:v>145873.75</x:v>
      </x:c>
      <x:c r="G7" s="196" t="n">
        <x:f>MAX(0,E7-F7)</x:f>
        <x:v>13261.25</x:v>
      </x:c>
      <x:c r="H7" s="196" t="n">
        <x:f>SUM(C7,D7,G7)</x:f>
        <x:v>452389.60393100005</x:v>
      </x:c>
      <x:c r="I7" s="196" t="n">
        <x:f>B7-H7</x:f>
        <x:v>301288.43278900004</x:v>
      </x:c>
      <x:c r="J7" s="196" t="n">
        <x:f>'Assumptions'!$B$29*'Assumptions'!$B$20</x:f>
        <x:v>222064.909</x:v>
      </x:c>
      <x:c r="K7" s="197" t="n">
        <x:f>I7/J7</x:f>
        <x:v>1.3567584097179444</x:v>
      </x:c>
      <x:c r="L7" s="196" t="n">
        <x:f>I7-J7</x:f>
        <x:v>79223.52378900003</x:v>
      </x:c>
      <x:c r="M7" s="196" t="n">
        <x:f>M6+L7</x:f>
        <x:v>232771.74408900007</x:v>
      </x:c>
      <x:c r="N7" s="198" t="str">
        <x:f>IF(K7&gt;'Assumptions'!$B$22,"PASS","FAIL")</x:f>
        <x:v>PASS</x:v>
      </x:c>
      <x:c r="O7" s="196" t="n">
        <x:f>O6*(1+'Assumptions'!$B$36)</x:f>
        <x:v>0</x:v>
      </x:c>
      <x:c r="P7" s="196" t="n">
        <x:f>L7-O7</x:f>
        <x:v>79223.52378900003</x:v>
      </x:c>
      <x:c r="Q7" s="196" t="n">
        <x:f>Q6+P7</x:f>
        <x:v>232771.74408900007</x:v>
      </x:c>
    </x:row>
    <x:row r="8" ht="20" customHeight="1">
      <x:c r="A8" s="199" t="n">
        <x:v>4</x:v>
      </x:c>
      <x:c r="B8" s="200" t="n">
        <x:f>B7*(1+'Assumptions'!$B$14)</x:f>
        <x:v>768751.5974544002</x:v>
      </x:c>
      <x:c r="C8" s="200" t="n">
        <x:f>C7*(1+'Assumptions'!$B$15)</x:f>
        <x:v>424765.48414893006</x:v>
      </x:c>
      <x:c r="D8" s="200" t="n">
        <x:f>D7*(1+'Assumptions'!$B$15)</x:f>
        <x:v>27536.720400000002</x:v>
      </x:c>
      <x:c r="E8" s="200" t="n">
        <x:f>E7*(1+'Assumptions'!$B$15)</x:f>
        <x:v>163909.05000000002</x:v>
      </x:c>
      <x:c r="F8" s="200" t="n">
        <x:f>IF($A8&lt;='Assumptions'!$B$16,F7*(1+'Assumptions'!$B$15),0)</x:f>
        <x:v>150249.9625</x:v>
      </x:c>
      <x:c r="G8" s="200" t="n">
        <x:f>MAX(0,E8-F8)</x:f>
        <x:v>13659.087500000023</x:v>
      </x:c>
      <x:c r="H8" s="200" t="n">
        <x:f>SUM(C8,D8,G8)</x:f>
        <x:v>465961.2920489301</x:v>
      </x:c>
      <x:c r="I8" s="200" t="n">
        <x:f>B8-H8</x:f>
        <x:v>302790.3054054701</x:v>
      </x:c>
      <x:c r="J8" s="200" t="n">
        <x:f>'Assumptions'!$B$29*'Assumptions'!$B$20</x:f>
        <x:v>222064.909</x:v>
      </x:c>
      <x:c r="K8" s="201" t="n">
        <x:f>I8/J8</x:f>
        <x:v>1.3635216242358672</x:v>
      </x:c>
      <x:c r="L8" s="200" t="n">
        <x:f>I8-J8</x:f>
        <x:v>80725.39640547006</x:v>
      </x:c>
      <x:c r="M8" s="200" t="n">
        <x:f>M7+L8</x:f>
        <x:v>313497.14049447014</x:v>
      </x:c>
      <x:c r="N8" s="202" t="str">
        <x:f>IF(K8&gt;'Assumptions'!$B$22,"PASS","FAIL")</x:f>
        <x:v>PASS</x:v>
      </x:c>
      <x:c r="O8" s="200" t="n">
        <x:f>O7*(1+'Assumptions'!$B$36)</x:f>
        <x:v>0</x:v>
      </x:c>
      <x:c r="P8" s="200" t="n">
        <x:f>L8-O8</x:f>
        <x:v>80725.39640547006</x:v>
      </x:c>
      <x:c r="Q8" s="200" t="n">
        <x:f>Q7+P8</x:f>
        <x:v>313497.14049447014</x:v>
      </x:c>
    </x:row>
    <x:row r="9" ht="20" customHeight="1">
      <x:c r="A9" s="195" t="n">
        <x:v>5</x:v>
      </x:c>
      <x:c r="B9" s="196" t="n">
        <x:f>B8*(1+'Assumptions'!$B$14)</x:f>
        <x:v>784126.6294034881</x:v>
      </x:c>
      <x:c r="C9" s="196" t="n">
        <x:f>C8*(1+'Assumptions'!$B$15)</x:f>
        <x:v>437508.448673398</x:v>
      </x:c>
      <x:c r="D9" s="196" t="n">
        <x:f>D8*(1+'Assumptions'!$B$15)</x:f>
        <x:v>28362.822012000004</x:v>
      </x:c>
      <x:c r="E9" s="196" t="n">
        <x:f>E8*(1+'Assumptions'!$B$15)</x:f>
        <x:v>168826.32150000002</x:v>
      </x:c>
      <x:c r="F9" s="196" t="n">
        <x:f>IF($A9&lt;='Assumptions'!$B$16,F8*(1+'Assumptions'!$B$15),0)</x:f>
        <x:v>154757.46137499998</x:v>
      </x:c>
      <x:c r="G9" s="196" t="n">
        <x:f>MAX(0,E9-F9)</x:f>
        <x:v>14068.860125000036</x:v>
      </x:c>
      <x:c r="H9" s="196" t="n">
        <x:f>SUM(C9,D9,G9)</x:f>
        <x:v>479940.130810398</x:v>
      </x:c>
      <x:c r="I9" s="196" t="n">
        <x:f>B9-H9</x:f>
        <x:v>304186.4985930901</x:v>
      </x:c>
      <x:c r="J9" s="196" t="n">
        <x:f>'Assumptions'!$B$29*'Assumptions'!$B$20</x:f>
        <x:v>222064.909</x:v>
      </x:c>
      <x:c r="K9" s="197" t="n">
        <x:f>I9/J9</x:f>
        <x:v>1.369808944433855</x:v>
      </x:c>
      <x:c r="L9" s="196" t="n">
        <x:f>I9-J9</x:f>
        <x:v>82121.58959309009</x:v>
      </x:c>
      <x:c r="M9" s="196" t="n">
        <x:f>M8+L9</x:f>
        <x:v>395618.73008756025</x:v>
      </x:c>
      <x:c r="N9" s="198" t="str">
        <x:f>IF(K9&gt;'Assumptions'!$B$22,"PASS","FAIL")</x:f>
        <x:v>PASS</x:v>
      </x:c>
      <x:c r="O9" s="196" t="n">
        <x:f>O8*(1+'Assumptions'!$B$36)</x:f>
        <x:v>0</x:v>
      </x:c>
      <x:c r="P9" s="196" t="n">
        <x:f>L9-O9</x:f>
        <x:v>82121.58959309009</x:v>
      </x:c>
      <x:c r="Q9" s="196" t="n">
        <x:f>Q8+P9</x:f>
        <x:v>395618.73008756025</x:v>
      </x:c>
    </x:row>
    <x:row r="10" ht="20" customHeight="1">
      <x:c r="A10" s="199" t="n">
        <x:v>6</x:v>
      </x:c>
      <x:c r="B10" s="200" t="n">
        <x:f>B9*(1+'Assumptions'!$B$14)</x:f>
        <x:v>799809.1619915579</x:v>
      </x:c>
      <x:c r="C10" s="200" t="n">
        <x:f>C9*(1+'Assumptions'!$B$15)</x:f>
        <x:v>450633.70213359996</x:v>
      </x:c>
      <x:c r="D10" s="200" t="n">
        <x:f>D9*(1+'Assumptions'!$B$15)</x:f>
        <x:v>29213.706672360004</x:v>
      </x:c>
      <x:c r="E10" s="200" t="n">
        <x:f>E9*(1+'Assumptions'!$B$15)</x:f>
        <x:v>173891.11114500003</x:v>
      </x:c>
      <x:c r="F10" s="200" t="n">
        <x:f>IF($A10&lt;='Assumptions'!$B$16,F9*(1+'Assumptions'!$B$15),0)</x:f>
        <x:v>159400.18521624999</x:v>
      </x:c>
      <x:c r="G10" s="200" t="n">
        <x:f>MAX(0,E10-F10)</x:f>
        <x:v>14490.925928750046</x:v>
      </x:c>
      <x:c r="H10" s="200" t="n">
        <x:f>SUM(C10,D10,G10)</x:f>
        <x:v>494338.33473471005</x:v>
      </x:c>
      <x:c r="I10" s="200" t="n">
        <x:f>B10-H10</x:f>
        <x:v>305470.8272568479</x:v>
      </x:c>
      <x:c r="J10" s="200" t="n">
        <x:f>'Assumptions'!$B$29*'Assumptions'!$B$20</x:f>
        <x:v>222064.909</x:v>
      </x:c>
      <x:c r="K10" s="201" t="n">
        <x:f>I10/J10</x:f>
        <x:v>1.3755925176672008</x:v>
      </x:c>
      <x:c r="L10" s="200" t="n">
        <x:f>I10-J10</x:f>
        <x:v>83405.91825684786</x:v>
      </x:c>
      <x:c r="M10" s="200" t="n">
        <x:f>M9+L10</x:f>
        <x:v>479024.64834440814</x:v>
      </x:c>
      <x:c r="N10" s="202" t="str">
        <x:f>IF(K10&gt;'Assumptions'!$B$22,"PASS","FAIL")</x:f>
        <x:v>PASS</x:v>
      </x:c>
      <x:c r="O10" s="200" t="n">
        <x:f>O9*(1+'Assumptions'!$B$36)</x:f>
        <x:v>0</x:v>
      </x:c>
      <x:c r="P10" s="200" t="n">
        <x:f>L10-O10</x:f>
        <x:v>83405.91825684786</x:v>
      </x:c>
      <x:c r="Q10" s="200" t="n">
        <x:f>Q9+P10</x:f>
        <x:v>479024.64834440814</x:v>
      </x:c>
    </x:row>
    <x:row r="11" ht="20" customHeight="1">
      <x:c r="A11" s="195" t="n">
        <x:v>7</x:v>
      </x:c>
      <x:c r="B11" s="196" t="n">
        <x:f>B10*(1+'Assumptions'!$B$14)</x:f>
        <x:v>815805.345231389</x:v>
      </x:c>
      <x:c r="C11" s="196" t="n">
        <x:f>C10*(1+'Assumptions'!$B$15)</x:f>
        <x:v>464152.71319760795</x:v>
      </x:c>
      <x:c r="D11" s="196" t="n">
        <x:f>D10*(1+'Assumptions'!$B$15)</x:f>
        <x:v>30090.117872530805</x:v>
      </x:c>
      <x:c r="E11" s="196" t="n">
        <x:f>E10*(1+'Assumptions'!$B$15)</x:f>
        <x:v>179107.84447935002</x:v>
      </x:c>
      <x:c r="F11" s="196" t="n">
        <x:f>IF($A11&lt;='Assumptions'!$B$16,F10*(1+'Assumptions'!$B$15),0)</x:f>
        <x:v>164182.1907727375</x:v>
      </x:c>
      <x:c r="G11" s="196" t="n">
        <x:f>MAX(0,E11-F11)</x:f>
        <x:v>14925.653706612531</x:v>
      </x:c>
      <x:c r="H11" s="196" t="n">
        <x:f>SUM(C11,D11,G11)</x:f>
        <x:v>509168.4847767513</x:v>
      </x:c>
      <x:c r="I11" s="196" t="n">
        <x:f>B11-H11</x:f>
        <x:v>306636.86045463773</x:v>
      </x:c>
      <x:c r="J11" s="196" t="n">
        <x:f>'Assumptions'!$B$29*'Assumptions'!$B$20</x:f>
        <x:v>222064.909</x:v>
      </x:c>
      <x:c r="K11" s="197" t="n">
        <x:f>I11/J11</x:f>
        <x:v>1.3808433841955539</x:v>
      </x:c>
      <x:c r="L11" s="196" t="n">
        <x:f>I11-J11</x:f>
        <x:v>84571.95145463772</x:v>
      </x:c>
      <x:c r="M11" s="196" t="n">
        <x:f>M10+L11</x:f>
        <x:v>563596.5997990458</x:v>
      </x:c>
      <x:c r="N11" s="198" t="str">
        <x:f>IF(K11&gt;'Assumptions'!$B$22,"PASS","FAIL")</x:f>
        <x:v>PASS</x:v>
      </x:c>
      <x:c r="O11" s="196" t="n">
        <x:f>O10*(1+'Assumptions'!$B$36)</x:f>
        <x:v>0</x:v>
      </x:c>
      <x:c r="P11" s="196" t="n">
        <x:f>L11-O11</x:f>
        <x:v>84571.95145463772</x:v>
      </x:c>
      <x:c r="Q11" s="196" t="n">
        <x:f>Q10+P11</x:f>
        <x:v>563596.5997990458</x:v>
      </x:c>
    </x:row>
    <x:row r="12" ht="20" customHeight="1">
      <x:c r="A12" s="199" t="n">
        <x:v>8</x:v>
      </x:c>
      <x:c r="B12" s="200" t="n">
        <x:f>B11*(1+'Assumptions'!$B$14)</x:f>
        <x:v>832121.4521360168</x:v>
      </x:c>
      <x:c r="C12" s="200" t="n">
        <x:f>C11*(1+'Assumptions'!$B$15)</x:f>
        <x:v>478077.2945935362</x:v>
      </x:c>
      <x:c r="D12" s="200" t="n">
        <x:f>D11*(1+'Assumptions'!$B$15)</x:f>
        <x:v>30992.82140870673</x:v>
      </x:c>
      <x:c r="E12" s="200" t="n">
        <x:f>E11*(1+'Assumptions'!$B$15)</x:f>
        <x:v>184481.07981373052</x:v>
      </x:c>
      <x:c r="F12" s="200" t="n">
        <x:f>IF($A12&lt;='Assumptions'!$B$16,F11*(1+'Assumptions'!$B$15),0)</x:f>
        <x:v>169107.65649591963</x:v>
      </x:c>
      <x:c r="G12" s="200" t="n">
        <x:f>MAX(0,E12-F12)</x:f>
        <x:v>15373.423317810899</x:v>
      </x:c>
      <x:c r="H12" s="200" t="n">
        <x:f>SUM(C12,D12,G12)</x:f>
        <x:v>524443.5393200538</x:v>
      </x:c>
      <x:c r="I12" s="200" t="n">
        <x:f>B12-H12</x:f>
        <x:v>307677.91281596303</x:v>
      </x:c>
      <x:c r="J12" s="200" t="n">
        <x:f>'Assumptions'!$B$29*'Assumptions'!$B$20</x:f>
        <x:v>222064.909</x:v>
      </x:c>
      <x:c r="K12" s="201" t="n">
        <x:f>I12/J12</x:f>
        <x:v>1.3855314385397246</x:v>
      </x:c>
      <x:c r="L12" s="200" t="n">
        <x:f>I12-J12</x:f>
        <x:v>85613.00381596302</x:v>
      </x:c>
      <x:c r="M12" s="200" t="n">
        <x:f>M11+L12</x:f>
        <x:v>649209.6036150089</x:v>
      </x:c>
      <x:c r="N12" s="202" t="str">
        <x:f>IF(K12&gt;'Assumptions'!$B$22,"PASS","FAIL")</x:f>
        <x:v>PASS</x:v>
      </x:c>
      <x:c r="O12" s="200" t="n">
        <x:f>O11*(1+'Assumptions'!$B$36)</x:f>
        <x:v>0</x:v>
      </x:c>
      <x:c r="P12" s="200" t="n">
        <x:f>L12-O12</x:f>
        <x:v>85613.00381596302</x:v>
      </x:c>
      <x:c r="Q12" s="200" t="n">
        <x:f>Q11+P12</x:f>
        <x:v>649209.6036150089</x:v>
      </x:c>
    </x:row>
    <x:row r="13" ht="20" customHeight="1">
      <x:c r="A13" s="195" t="n">
        <x:v>9</x:v>
      </x:c>
      <x:c r="B13" s="196" t="n">
        <x:f>B12*(1+'Assumptions'!$B$14)</x:f>
        <x:v>848763.8811787372</x:v>
      </x:c>
      <x:c r="C13" s="196" t="n">
        <x:f>C12*(1+'Assumptions'!$B$15)</x:f>
        <x:v>492419.6134313423</x:v>
      </x:c>
      <x:c r="D13" s="196" t="n">
        <x:f>D12*(1+'Assumptions'!$B$15)</x:f>
        <x:v>31922.606050967934</x:v>
      </x:c>
      <x:c r="E13" s="196" t="n">
        <x:f>E12*(1+'Assumptions'!$B$15)</x:f>
        <x:v>190015.51220814243</x:v>
      </x:c>
      <x:c r="F13" s="196" t="n">
        <x:f>IF($A13&lt;='Assumptions'!$B$16,F12*(1+'Assumptions'!$B$15),0)</x:f>
        <x:v>174180.88619079723</x:v>
      </x:c>
      <x:c r="G13" s="196" t="n">
        <x:f>MAX(0,E13-F13)</x:f>
        <x:v>15834.626017345203</x:v>
      </x:c>
      <x:c r="H13" s="196" t="n">
        <x:f>SUM(C13,D13,G13)</x:f>
        <x:v>540176.8454996555</x:v>
      </x:c>
      <x:c r="I13" s="196" t="n">
        <x:f>B13-H13</x:f>
        <x:v>308587.0356790817</x:v>
      </x:c>
      <x:c r="J13" s="196" t="n">
        <x:f>'Assumptions'!$B$29*'Assumptions'!$B$20</x:f>
        <x:v>222064.909</x:v>
      </x:c>
      <x:c r="K13" s="197" t="n">
        <x:f>I13/J13</x:f>
        <x:v>1.3896253895705857</x:v>
      </x:c>
      <x:c r="L13" s="196" t="n">
        <x:f>I13-J13</x:f>
        <x:v>86522.12667908167</x:v>
      </x:c>
      <x:c r="M13" s="196" t="n">
        <x:f>M12+L13</x:f>
        <x:v>735731.7302940906</x:v>
      </x:c>
      <x:c r="N13" s="198" t="str">
        <x:f>IF(K13&gt;'Assumptions'!$B$22,"PASS","FAIL")</x:f>
        <x:v>PASS</x:v>
      </x:c>
      <x:c r="O13" s="196" t="n">
        <x:f>O12*(1+'Assumptions'!$B$36)</x:f>
        <x:v>0</x:v>
      </x:c>
      <x:c r="P13" s="196" t="n">
        <x:f>L13-O13</x:f>
        <x:v>86522.12667908167</x:v>
      </x:c>
      <x:c r="Q13" s="196" t="n">
        <x:f>Q12+P13</x:f>
        <x:v>735731.7302940906</x:v>
      </x:c>
    </x:row>
    <x:row r="14" ht="20" customHeight="1">
      <x:c r="A14" s="199" t="n">
        <x:v>10</x:v>
      </x:c>
      <x:c r="B14" s="200" t="n">
        <x:f>B13*(1+'Assumptions'!$B$14)</x:f>
        <x:v>865739.1588023119</x:v>
      </x:c>
      <x:c r="C14" s="200" t="n">
        <x:f>C13*(1+'Assumptions'!$B$15)</x:f>
        <x:v>507192.2018342826</x:v>
      </x:c>
      <x:c r="D14" s="200" t="n">
        <x:f>D13*(1+'Assumptions'!$B$15)</x:f>
        <x:v>32880.284232496975</x:v>
      </x:c>
      <x:c r="E14" s="200" t="n">
        <x:f>E13*(1+'Assumptions'!$B$15)</x:f>
        <x:v>195715.97757438672</x:v>
      </x:c>
      <x:c r="F14" s="200" t="n">
        <x:f>IF($A14&lt;='Assumptions'!$B$16,F13*(1+'Assumptions'!$B$15),0)</x:f>
        <x:v>179406.31277652114</x:v>
      </x:c>
      <x:c r="G14" s="200" t="n">
        <x:f>MAX(0,E14-F14)</x:f>
        <x:v>16309.664797865582</x:v>
      </x:c>
      <x:c r="H14" s="200" t="n">
        <x:f>SUM(C14,D14,G14)</x:f>
        <x:v>556382.1508646451</x:v>
      </x:c>
      <x:c r="I14" s="200" t="n">
        <x:f>B14-H14</x:f>
        <x:v>309357.0079376667</x:v>
      </x:c>
      <x:c r="J14" s="200" t="n">
        <x:f>'Assumptions'!$B$29*'Assumptions'!$B$20</x:f>
        <x:v>222064.909</x:v>
      </x:c>
      <x:c r="K14" s="201" t="n">
        <x:f>I14/J14</x:f>
        <x:v>1.3930927192898663</x:v>
      </x:c>
      <x:c r="L14" s="200" t="n">
        <x:f>I14-J14</x:f>
        <x:v>87292.09893766671</x:v>
      </x:c>
      <x:c r="M14" s="200" t="n">
        <x:f>M13+L14</x:f>
        <x:v>823023.8292317573</x:v>
      </x:c>
      <x:c r="N14" s="202" t="str">
        <x:f>IF(K14&gt;'Assumptions'!$B$22,"PASS","FAIL")</x:f>
        <x:v>PASS</x:v>
      </x:c>
      <x:c r="O14" s="200" t="n">
        <x:f>O13*(1+'Assumptions'!$B$36)</x:f>
        <x:v>0</x:v>
      </x:c>
      <x:c r="P14" s="200" t="n">
        <x:f>L14-O14</x:f>
        <x:v>87292.09893766671</x:v>
      </x:c>
      <x:c r="Q14" s="200" t="n">
        <x:f>Q13+P14</x:f>
        <x:v>823023.8292317573</x:v>
      </x:c>
    </x:row>
    <x:row r="15" ht="20" customHeight="1">
      <x:c r="A15" s="195" t="n">
        <x:v>11</x:v>
      </x:c>
      <x:c r="B15" s="196" t="n">
        <x:f>B14*(1+'Assumptions'!$B$14)</x:f>
        <x:v>883053.9419783581</x:v>
      </x:c>
      <x:c r="C15" s="196" t="n">
        <x:f>C14*(1+'Assumptions'!$B$15)</x:f>
        <x:v>522407.9678893111</x:v>
      </x:c>
      <x:c r="D15" s="196" t="n">
        <x:f>D14*(1+'Assumptions'!$B$15)</x:f>
        <x:v>33866.69275947189</x:v>
      </x:c>
      <x:c r="E15" s="196" t="n">
        <x:f>E14*(1+'Assumptions'!$B$15)</x:f>
        <x:v>201587.45690161834</x:v>
      </x:c>
      <x:c r="F15" s="196" t="n">
        <x:f>IF($A15&lt;='Assumptions'!$B$16,F14*(1+'Assumptions'!$B$15),0)</x:f>
        <x:v>184788.50215981677</x:v>
      </x:c>
      <x:c r="G15" s="196" t="n">
        <x:f>MAX(0,E15-F15)</x:f>
        <x:v>16798.95474180157</x:v>
      </x:c>
      <x:c r="H15" s="196" t="n">
        <x:f>SUM(C15,D15,G15)</x:f>
        <x:v>573073.6153905846</x:v>
      </x:c>
      <x:c r="I15" s="196" t="n">
        <x:f>B15-H15</x:f>
        <x:v>309980.3265877735</x:v>
      </x:c>
      <x:c r="J15" s="196" t="n">
        <x:f>'Assumptions'!$B$29*'Assumptions'!$B$20</x:f>
        <x:v>222064.909</x:v>
      </x:c>
      <x:c r="K15" s="197" t="n">
        <x:f>I15/J15</x:f>
        <x:v>1.3958996402613684</x:v>
      </x:c>
      <x:c r="L15" s="196" t="n">
        <x:f>I15-J15</x:f>
        <x:v>87915.4175877735</x:v>
      </x:c>
      <x:c r="M15" s="196" t="n">
        <x:f>M14+L15</x:f>
        <x:v>910939.2468195308</x:v>
      </x:c>
      <x:c r="N15" s="198" t="str">
        <x:f>IF(K15&gt;'Assumptions'!$B$22,"PASS","FAIL")</x:f>
        <x:v>PASS</x:v>
      </x:c>
      <x:c r="O15" s="196" t="n">
        <x:f>O14*(1+'Assumptions'!$B$36)</x:f>
        <x:v>0</x:v>
      </x:c>
      <x:c r="P15" s="196" t="n">
        <x:f>L15-O15</x:f>
        <x:v>87915.4175877735</x:v>
      </x:c>
      <x:c r="Q15" s="196" t="n">
        <x:f>Q14+P15</x:f>
        <x:v>910939.2468195308</x:v>
      </x:c>
    </x:row>
    <x:row r="16" ht="20" customHeight="1">
      <x:c r="A16" s="199" t="n">
        <x:v>12</x:v>
      </x:c>
      <x:c r="B16" s="200" t="n">
        <x:f>B15*(1+'Assumptions'!$B$14)</x:f>
        <x:v>900715.0208179252</x:v>
      </x:c>
      <x:c r="C16" s="200" t="n">
        <x:f>C15*(1+'Assumptions'!$B$15)</x:f>
        <x:v>538080.2069259904</x:v>
      </x:c>
      <x:c r="D16" s="200" t="n">
        <x:f>D15*(1+'Assumptions'!$B$15)</x:f>
        <x:v>34882.69354225604</x:v>
      </x:c>
      <x:c r="E16" s="200" t="n">
        <x:f>E15*(1+'Assumptions'!$B$15)</x:f>
        <x:v>207635.0806086669</x:v>
      </x:c>
      <x:c r="F16" s="200" t="n">
        <x:f>IF($A16&lt;='Assumptions'!$B$16,F15*(1+'Assumptions'!$B$15),0)</x:f>
        <x:v>190332.15722461126</x:v>
      </x:c>
      <x:c r="G16" s="200" t="n">
        <x:f>MAX(0,E16-F16)</x:f>
        <x:v>17302.92338405564</x:v>
      </x:c>
      <x:c r="H16" s="200" t="n">
        <x:f>SUM(C16,D16,G16)</x:f>
        <x:v>590265.823852302</x:v>
      </x:c>
      <x:c r="I16" s="200" t="n">
        <x:f>B16-H16</x:f>
        <x:v>310449.1969656232</x:v>
      </x:c>
      <x:c r="J16" s="200" t="n">
        <x:f>'Assumptions'!$B$29*'Assumptions'!$B$20</x:f>
        <x:v>222064.909</x:v>
      </x:c>
      <x:c r="K16" s="201" t="n">
        <x:f>I16/J16</x:f>
        <x:v>1.3980110516498723</x:v>
      </x:c>
      <x:c r="L16" s="200" t="n">
        <x:f>I16-J16</x:f>
        <x:v>88384.28796562317</x:v>
      </x:c>
      <x:c r="M16" s="200" t="n">
        <x:f>M15+L16</x:f>
        <x:v>999323.534785154</x:v>
      </x:c>
      <x:c r="N16" s="202" t="str">
        <x:f>IF(K16&gt;'Assumptions'!$B$22,"PASS","FAIL")</x:f>
        <x:v>PASS</x:v>
      </x:c>
      <x:c r="O16" s="200" t="n">
        <x:f>O15*(1+'Assumptions'!$B$36)</x:f>
        <x:v>0</x:v>
      </x:c>
      <x:c r="P16" s="200" t="n">
        <x:f>L16-O16</x:f>
        <x:v>88384.28796562317</x:v>
      </x:c>
      <x:c r="Q16" s="200" t="n">
        <x:f>Q15+P16</x:f>
        <x:v>999323.534785154</x:v>
      </x:c>
    </x:row>
    <x:row r="17" ht="20" customHeight="1">
      <x:c r="A17" s="195" t="n">
        <x:v>13</x:v>
      </x:c>
      <x:c r="B17" s="196" t="n">
        <x:f>B16*(1+'Assumptions'!$B$14)</x:f>
        <x:v>918729.3212342837</x:v>
      </x:c>
      <x:c r="C17" s="196" t="n">
        <x:f>C16*(1+'Assumptions'!$B$15)</x:f>
        <x:v>554222.6131337702</x:v>
      </x:c>
      <x:c r="D17" s="196" t="n">
        <x:f>D16*(1+'Assumptions'!$B$15)</x:f>
        <x:v>35929.174348523724</x:v>
      </x:c>
      <x:c r="E17" s="196" t="n">
        <x:f>E16*(1+'Assumptions'!$B$15)</x:f>
        <x:v>213864.13302692692</x:v>
      </x:c>
      <x:c r="F17" s="196" t="n">
        <x:f>IF($A17&lt;='Assumptions'!$B$16,F16*(1+'Assumptions'!$B$15),0)</x:f>
        <x:v>196042.12194134961</x:v>
      </x:c>
      <x:c r="G17" s="196" t="n">
        <x:f>MAX(0,E17-F17)</x:f>
        <x:v>17822.01108557731</x:v>
      </x:c>
      <x:c r="H17" s="196" t="n">
        <x:f>SUM(C17,D17,G17)</x:f>
        <x:v>607973.7985678712</x:v>
      </x:c>
      <x:c r="I17" s="196" t="n">
        <x:f>B17-H17</x:f>
        <x:v>310755.5226664125</x:v>
      </x:c>
      <x:c r="J17" s="196" t="n">
        <x:f>'Assumptions'!$B$29*'Assumptions'!$B$20</x:f>
        <x:v>222064.909</x:v>
      </x:c>
      <x:c r="K17" s="197" t="n">
        <x:f>I17/J17</x:f>
        <x:v>1.3993904938236437</x:v>
      </x:c>
      <x:c r="L17" s="196" t="n">
        <x:f>I17-J17</x:f>
        <x:v>88690.61366641251</x:v>
      </x:c>
      <x:c r="M17" s="196" t="n">
        <x:f>M16+L17</x:f>
        <x:v>1088014.1484515665</x:v>
      </x:c>
      <x:c r="N17" s="198" t="str">
        <x:f>IF(K17&gt;'Assumptions'!$B$22,"PASS","FAIL")</x:f>
        <x:v>PASS</x:v>
      </x:c>
      <x:c r="O17" s="196" t="n">
        <x:f>O16*(1+'Assumptions'!$B$36)</x:f>
        <x:v>0</x:v>
      </x:c>
      <x:c r="P17" s="196" t="n">
        <x:f>L17-O17</x:f>
        <x:v>88690.61366641251</x:v>
      </x:c>
      <x:c r="Q17" s="196" t="n">
        <x:f>Q16+P17</x:f>
        <x:v>1088014.1484515665</x:v>
      </x:c>
    </x:row>
    <x:row r="18" ht="20" customHeight="1">
      <x:c r="A18" s="199" t="n">
        <x:v>14</x:v>
      </x:c>
      <x:c r="B18" s="200" t="n">
        <x:f>B17*(1+'Assumptions'!$B$14)</x:f>
        <x:v>937103.9076589694</x:v>
      </x:c>
      <x:c r="C18" s="200" t="n">
        <x:f>C17*(1+'Assumptions'!$B$15)</x:f>
        <x:v>570849.2915277833</x:v>
      </x:c>
      <x:c r="D18" s="200" t="n">
        <x:f>D17*(1+'Assumptions'!$B$15)</x:f>
        <x:v>37007.04957897944</x:v>
      </x:c>
      <x:c r="E18" s="200" t="n">
        <x:f>E17*(1+'Assumptions'!$B$15)</x:f>
        <x:v>220280.05701773474</x:v>
      </x:c>
      <x:c r="F18" s="200" t="n">
        <x:f>IF($A18&lt;='Assumptions'!$B$16,F17*(1+'Assumptions'!$B$15),0)</x:f>
        <x:v>201923.3855995901</x:v>
      </x:c>
      <x:c r="G18" s="200" t="n">
        <x:f>MAX(0,E18-F18)</x:f>
        <x:v>18356.67141814463</x:v>
      </x:c>
      <x:c r="H18" s="200" t="n">
        <x:f>SUM(C18,D18,G18)</x:f>
        <x:v>626213.0125249072</x:v>
      </x:c>
      <x:c r="I18" s="200" t="n">
        <x:f>B18-H18</x:f>
        <x:v>310890.89513406216</x:v>
      </x:c>
      <x:c r="J18" s="200" t="n">
        <x:f>'Assumptions'!$B$29*'Assumptions'!$B$20</x:f>
        <x:v>222064.909</x:v>
      </x:c>
      <x:c r="K18" s="201" t="n">
        <x:f>I18/J18</x:f>
        <x:v>1.4000001014751149</x:v>
      </x:c>
      <x:c r="L18" s="200" t="n">
        <x:f>I18-J18</x:f>
        <x:v>88825.98613406214</x:v>
      </x:c>
      <x:c r="M18" s="200" t="n">
        <x:f>M17+L18</x:f>
        <x:v>1176840.1345856285</x:v>
      </x:c>
      <x:c r="N18" s="202" t="str">
        <x:f>IF(K18&gt;'Assumptions'!$B$22,"PASS","FAIL")</x:f>
        <x:v>PASS</x:v>
      </x:c>
      <x:c r="O18" s="200" t="n">
        <x:f>O17*(1+'Assumptions'!$B$36)</x:f>
        <x:v>0</x:v>
      </x:c>
      <x:c r="P18" s="200" t="n">
        <x:f>L18-O18</x:f>
        <x:v>88825.98613406214</x:v>
      </x:c>
      <x:c r="Q18" s="200" t="n">
        <x:f>Q17+P18</x:f>
        <x:v>1176840.1345856285</x:v>
      </x:c>
    </x:row>
    <x:row r="19" ht="20" customHeight="1">
      <x:c r="A19" s="207" t="n">
        <x:v>15</x:v>
      </x:c>
      <x:c r="B19" s="208" t="n">
        <x:f>B18*(1+'Assumptions'!$B$14)</x:f>
        <x:v>955845.9858121488</x:v>
      </x:c>
      <x:c r="C19" s="208" t="n">
        <x:f>C18*(1+'Assumptions'!$B$15)</x:f>
        <x:v>587974.7702736168</x:v>
      </x:c>
      <x:c r="D19" s="208" t="n">
        <x:f>D18*(1+'Assumptions'!$B$15)</x:f>
        <x:v>38117.26106634882</x:v>
      </x:c>
      <x:c r="E19" s="208" t="n">
        <x:f>E18*(1+'Assumptions'!$B$15)</x:f>
        <x:v>226888.4587282668</x:v>
      </x:c>
      <x:c r="F19" s="208" t="n">
        <x:f>IF($A19&lt;='Assumptions'!$B$16,F18*(1+'Assumptions'!$B$15),0)</x:f>
        <x:v>207981.08716757782</x:v>
      </x:c>
      <x:c r="G19" s="208" t="n">
        <x:f>MAX(0,E19-F19)</x:f>
        <x:v>18907.371560688975</x:v>
      </x:c>
      <x:c r="H19" s="208" t="n">
        <x:f>SUM(C19,D19,G19)</x:f>
        <x:v>644999.4029006546</x:v>
      </x:c>
      <x:c r="I19" s="208" t="n">
        <x:f>B19-H19</x:f>
        <x:v>310846.5829114942</x:v>
      </x:c>
      <x:c r="J19" s="208" t="n">
        <x:f>'Assumptions'!$B$29*'Assumptions'!$B$20</x:f>
        <x:v>222064.909</x:v>
      </x:c>
      <x:c r="K19" s="209" t="n">
        <x:f>I19/J19</x:f>
        <x:v>1.3998005552128643</x:v>
      </x:c>
      <x:c r="L19" s="208" t="n">
        <x:f>I19-J19</x:f>
        <x:v>88781.67391149417</x:v>
      </x:c>
      <x:c r="M19" s="208" t="n">
        <x:f>M18+L19</x:f>
        <x:v>1265621.8084971227</x:v>
      </x:c>
      <x:c r="N19" s="210" t="str">
        <x:f>IF(K19&gt;'Assumptions'!$B$22,"PASS","FAIL")</x:f>
        <x:v>PASS</x:v>
      </x:c>
      <x:c r="O19" s="208" t="n">
        <x:f>O18*(1+'Assumptions'!$B$36)</x:f>
        <x:v>0</x:v>
      </x:c>
      <x:c r="P19" s="208" t="n">
        <x:f>L19-O19</x:f>
        <x:v>88781.67391149417</x:v>
      </x:c>
      <x:c r="Q19" s="208" t="n">
        <x:f>Q18+P19</x:f>
        <x:v>1265621.8084971227</x:v>
      </x:c>
    </x:row>
  </x:sheetData>
  <x:mergeCells>
    <x:mergeCell ref="A1:Q1"/>
    <x:mergeCell ref="A2:Q2"/>
  </x:mergeCells>
  <x:conditionalFormatting sqref="N5:N19">
    <x:cfRule type="containsText" dxfId="8" priority="1" operator="containsText" text="PASS"/>
    <x:cfRule type="containsText" dxfId="9" priority="2" operator="containsText" text="FAIL"/>
    <x:cfRule type="containsText" dxfId="10" priority="3" operator="containsText" text="OPEN"/>
    <x:cfRule type="containsText" dxfId="11" priority="4" operator="containsText" text="MECHANICAL"/>
    <x:cfRule type="containsText" dxfId="12" priority="5" operator="containsText" text="BINDS"/>
    <x:cfRule type="containsText" dxfId="13" priority="6" operator="containsText" text="GOVERNING"/>
    <x:cfRule type="containsText" dxfId="14" priority="7" operator="containsText" text="REFERENCE"/>
    <x:cfRule type="containsText" dxfId="15" priority="8" operator="containsText" text="STRESS"/>
  </x:conditionalFormatting>
  <x:pageMargins left="0.7" right="0.7" top="0.75" bottom="0.75" header="0.3" footer="0.3"/>
</x:worksheet>
</file>